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nie\Documents\1Pioneer Training\Excel Intermediate\"/>
    </mc:Choice>
  </mc:AlternateContent>
  <xr:revisionPtr revIDLastSave="0" documentId="8_{EA0105AE-39D0-4714-94DE-178CF054026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East" sheetId="1" r:id="rId1"/>
    <sheet name="Central" sheetId="2" r:id="rId2"/>
    <sheet name="West" sheetId="3" r:id="rId3"/>
    <sheet name="Totals" sheetId="4" r:id="rId4"/>
    <sheet name="State Populations" sheetId="5" r:id="rId5"/>
    <sheet name="Book Store Data" sheetId="6" r:id="rId6"/>
  </sheets>
  <externalReferences>
    <externalReference r:id="rId7"/>
    <externalReference r:id="rId8"/>
  </externalReferences>
  <definedNames>
    <definedName name="dailysalesfilter" localSheetId="5">#REF!</definedName>
    <definedName name="dailysalesfilter">#REF!</definedName>
    <definedName name="floorplan_chart_arts">OFFSET([1]FloorPlan!$DS$59,0,[1]FloorPlan!$DV$72,1,[1]FloorPlan!$DW$72)</definedName>
    <definedName name="floorplan_chart_children">OFFSET([1]FloorPlan!$DS$60,0,[1]FloorPlan!$DV$72,1,[1]FloorPlan!$DW$72)</definedName>
    <definedName name="floorplan_chart_computers">OFFSET([1]FloorPlan!$DS$61,0,[1]FloorPlan!$DV$72,1,[1]FloorPlan!$DW$72)</definedName>
    <definedName name="floorplan_chart_history">OFFSET([1]FloorPlan!$DS$62,0,[1]FloorPlan!$DV$72,1,[1]FloorPlan!$DW$72)</definedName>
    <definedName name="floorplan_chart_mystery">OFFSET([1]FloorPlan!$DS$63,0,[1]FloorPlan!$DV$72,1,[1]FloorPlan!$DW$72)</definedName>
    <definedName name="floorplan_chart_nonfiction">OFFSET([1]FloorPlan!$DS$64,0,[1]FloorPlan!$DV$72,1,[1]FloorPlan!$DW$72)</definedName>
    <definedName name="floorplan_chart_periodicals">OFFSET([1]FloorPlan!$DS$65,0,[1]FloorPlan!$DV$72,1,[1]FloorPlan!$DW$72)</definedName>
    <definedName name="floorplan_chart_romance">OFFSET([1]FloorPlan!$DS$66,0,[1]FloorPlan!$DV$72,1,[1]FloorPlan!$DW$72)</definedName>
    <definedName name="floorplan_chart_science">OFFSET([1]FloorPlan!$DS$67,0,[1]FloorPlan!$DV$72,1,[1]FloorPlan!$DW$72)</definedName>
    <definedName name="floorplan_chart_sports">OFFSET([1]FloorPlan!$DS$68,0,[1]FloorPlan!$DV$72,1,[1]FloorPlan!$DW$72)</definedName>
    <definedName name="floorplanfilter">[1]FloorPlan!$B$6</definedName>
    <definedName name="NumYears" localSheetId="5">#REF!</definedName>
    <definedName name="NumYears">#REF!</definedName>
    <definedName name="Sales" localSheetId="5">OFFSET(#REF!,'Book Store Data'!StartYear-#REF!,0,'Book Store Data'!NumYears,1)</definedName>
    <definedName name="Sales">OFFSET(#REF!,[2]!StartYear-#REF!,0,[2]!NumYears,1)</definedName>
    <definedName name="StartYear" localSheetId="5">#REF!</definedName>
    <definedName name="StartYear">#REF!</definedName>
    <definedName name="surveyfilter" localSheetId="5">#REF!</definedName>
    <definedName name="surveyfilter">#REF!</definedName>
    <definedName name="Years" localSheetId="5">OFFSET(#REF!,'Book Store Data'!StartYear-#REF!,0,'Book Store Data'!NumYears,1)</definedName>
    <definedName name="Years">OFFSET(#REF!,[2]!StartYear-#REF!,0,[2]!NumYears,1)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37" i="6" s="1"/>
  <c r="H10" i="6"/>
  <c r="E11" i="6"/>
  <c r="E12" i="6"/>
  <c r="E13" i="6"/>
  <c r="G10" i="6" s="1"/>
  <c r="E14" i="6"/>
  <c r="E15" i="6"/>
  <c r="E16" i="6"/>
  <c r="E17" i="6"/>
  <c r="G17" i="6" s="1"/>
  <c r="H17" i="6"/>
  <c r="E18" i="6"/>
  <c r="E19" i="6"/>
  <c r="E20" i="6"/>
  <c r="E21" i="6"/>
  <c r="D22" i="6"/>
  <c r="E22" i="6"/>
  <c r="E23" i="6"/>
  <c r="E24" i="6"/>
  <c r="E25" i="6"/>
  <c r="E26" i="6"/>
  <c r="E27" i="6"/>
  <c r="E28" i="6"/>
  <c r="E29" i="6"/>
  <c r="E30" i="6"/>
  <c r="G30" i="6" s="1"/>
  <c r="H30" i="6"/>
  <c r="E31" i="6"/>
  <c r="E32" i="6"/>
  <c r="E33" i="6"/>
  <c r="E34" i="6"/>
  <c r="E35" i="6"/>
  <c r="D37" i="6"/>
  <c r="F37" i="6" s="1"/>
  <c r="C5" i="4" l="1"/>
  <c r="D5" i="4"/>
  <c r="E5" i="4"/>
  <c r="F5" i="4"/>
  <c r="G5" i="4"/>
  <c r="H5" i="4"/>
  <c r="I5" i="4"/>
  <c r="J5" i="4"/>
  <c r="K5" i="4"/>
  <c r="L5" i="4"/>
  <c r="M5" i="4"/>
  <c r="C6" i="4"/>
  <c r="D6" i="4"/>
  <c r="E6" i="4"/>
  <c r="F6" i="4"/>
  <c r="G6" i="4"/>
  <c r="H6" i="4"/>
  <c r="I6" i="4"/>
  <c r="J6" i="4"/>
  <c r="K6" i="4"/>
  <c r="L6" i="4"/>
  <c r="M6" i="4"/>
  <c r="C7" i="4"/>
  <c r="D7" i="4"/>
  <c r="E7" i="4"/>
  <c r="F7" i="4"/>
  <c r="G7" i="4"/>
  <c r="H7" i="4"/>
  <c r="I7" i="4"/>
  <c r="J7" i="4"/>
  <c r="K7" i="4"/>
  <c r="L7" i="4"/>
  <c r="M7" i="4"/>
  <c r="C8" i="4"/>
  <c r="D8" i="4"/>
  <c r="E8" i="4"/>
  <c r="F8" i="4"/>
  <c r="G8" i="4"/>
  <c r="H8" i="4"/>
  <c r="I8" i="4"/>
  <c r="J8" i="4"/>
  <c r="K8" i="4"/>
  <c r="L8" i="4"/>
  <c r="M8" i="4"/>
  <c r="C9" i="4"/>
  <c r="D9" i="4"/>
  <c r="E9" i="4"/>
  <c r="F9" i="4"/>
  <c r="G9" i="4"/>
  <c r="H9" i="4"/>
  <c r="I9" i="4"/>
  <c r="J9" i="4"/>
  <c r="K9" i="4"/>
  <c r="L9" i="4"/>
  <c r="M9" i="4"/>
  <c r="B6" i="4"/>
  <c r="B7" i="4"/>
  <c r="B8" i="4"/>
  <c r="B9" i="4"/>
  <c r="B5" i="4"/>
  <c r="N5" i="1" l="1"/>
  <c r="N7" i="1"/>
  <c r="N8" i="1"/>
  <c r="N9" i="1"/>
  <c r="N9" i="4" s="1"/>
  <c r="M10" i="1"/>
  <c r="L10" i="1"/>
  <c r="K10" i="1"/>
  <c r="J10" i="1"/>
  <c r="J10" i="4" s="1"/>
  <c r="I10" i="1"/>
  <c r="H10" i="1"/>
  <c r="G10" i="1"/>
  <c r="F10" i="1"/>
  <c r="F10" i="4" s="1"/>
  <c r="E10" i="1"/>
  <c r="D10" i="1"/>
  <c r="C10" i="1"/>
  <c r="C10" i="4" s="1"/>
  <c r="N6" i="1"/>
  <c r="N6" i="4" s="1"/>
  <c r="B10" i="1"/>
  <c r="N5" i="2"/>
  <c r="N7" i="2"/>
  <c r="N8" i="2"/>
  <c r="N9" i="2"/>
  <c r="M10" i="2"/>
  <c r="L10" i="2"/>
  <c r="K10" i="2"/>
  <c r="J10" i="2"/>
  <c r="I10" i="2"/>
  <c r="H10" i="2"/>
  <c r="G10" i="2"/>
  <c r="F10" i="2"/>
  <c r="E10" i="2"/>
  <c r="D10" i="2"/>
  <c r="B10" i="2"/>
  <c r="N6" i="2"/>
  <c r="C10" i="2"/>
  <c r="N5" i="3"/>
  <c r="N7" i="3"/>
  <c r="N8" i="3"/>
  <c r="N9" i="3"/>
  <c r="M10" i="3"/>
  <c r="L10" i="3"/>
  <c r="K10" i="3"/>
  <c r="J10" i="3"/>
  <c r="I10" i="3"/>
  <c r="H10" i="3"/>
  <c r="G10" i="3"/>
  <c r="F10" i="3"/>
  <c r="E10" i="3"/>
  <c r="D10" i="3"/>
  <c r="C10" i="3"/>
  <c r="N6" i="3"/>
  <c r="B10" i="3"/>
  <c r="G10" i="4" l="1"/>
  <c r="K10" i="4"/>
  <c r="N8" i="4"/>
  <c r="D10" i="4"/>
  <c r="H10" i="4"/>
  <c r="L10" i="4"/>
  <c r="N7" i="4"/>
  <c r="B10" i="4"/>
  <c r="E10" i="4"/>
  <c r="I10" i="4"/>
  <c r="M10" i="4"/>
  <c r="N5" i="4"/>
  <c r="N10" i="3"/>
  <c r="N10" i="2"/>
  <c r="N10" i="1"/>
  <c r="N10" i="4" s="1"/>
</calcChain>
</file>

<file path=xl/sharedStrings.xml><?xml version="1.0" encoding="utf-8"?>
<sst xmlns="http://schemas.openxmlformats.org/spreadsheetml/2006/main" count="198" uniqueCount="127">
  <si>
    <t>ABC Company</t>
  </si>
  <si>
    <t>East Division</t>
  </si>
  <si>
    <t>Product</t>
  </si>
  <si>
    <t>Jan</t>
  </si>
  <si>
    <t>Feb</t>
  </si>
  <si>
    <t>Mar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</si>
  <si>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</si>
  <si>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</si>
  <si>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</si>
  <si>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</si>
  <si>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</si>
  <si>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</si>
  <si>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</si>
  <si>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</si>
  <si>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</si>
  <si>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TOTALS</t>
  </si>
  <si>
    <t>Gadgets</t>
  </si>
  <si>
    <t>Widgets</t>
  </si>
  <si>
    <t>Notions</t>
  </si>
  <si>
    <t>Lotions</t>
  </si>
  <si>
    <t>Potions</t>
  </si>
  <si>
    <t>Central Division</t>
  </si>
  <si>
    <t>West Division</t>
  </si>
  <si>
    <t>Totals</t>
  </si>
  <si>
    <t>2017 Sales</t>
  </si>
  <si>
    <t>State</t>
  </si>
  <si>
    <t>2019 Population</t>
  </si>
  <si>
    <t> Alabama</t>
  </si>
  <si>
    <t> Alaska</t>
  </si>
  <si>
    <t> Arizona</t>
  </si>
  <si>
    <t> Arkansas</t>
  </si>
  <si>
    <t> California</t>
  </si>
  <si>
    <t> Colorado</t>
  </si>
  <si>
    <t> Connecticut</t>
  </si>
  <si>
    <t> Delaware</t>
  </si>
  <si>
    <t> Florida</t>
  </si>
  <si>
    <t> Georgia</t>
  </si>
  <si>
    <t> Hawaii</t>
  </si>
  <si>
    <t> Idaho</t>
  </si>
  <si>
    <t> Illinois</t>
  </si>
  <si>
    <t> Indiana</t>
  </si>
  <si>
    <t> Iowa</t>
  </si>
  <si>
    <t> Kansas</t>
  </si>
  <si>
    <t> Kentucky</t>
  </si>
  <si>
    <t> Louisiana</t>
  </si>
  <si>
    <t> Maine</t>
  </si>
  <si>
    <t> Maryland</t>
  </si>
  <si>
    <t> Massachusetts</t>
  </si>
  <si>
    <t> Michigan</t>
  </si>
  <si>
    <t> Minnesota</t>
  </si>
  <si>
    <t> Mississippi</t>
  </si>
  <si>
    <t> Missouri</t>
  </si>
  <si>
    <t> Montana</t>
  </si>
  <si>
    <t> Nebraska</t>
  </si>
  <si>
    <t> Nevada</t>
  </si>
  <si>
    <t> New Hampshire</t>
  </si>
  <si>
    <t> New Jersey</t>
  </si>
  <si>
    <t> New Mexico</t>
  </si>
  <si>
    <t> New York</t>
  </si>
  <si>
    <t> North Carolina</t>
  </si>
  <si>
    <t> North Dakota</t>
  </si>
  <si>
    <t> Ohio</t>
  </si>
  <si>
    <t> Oklahoma</t>
  </si>
  <si>
    <t> Oregon</t>
  </si>
  <si>
    <t> Pennsylvania</t>
  </si>
  <si>
    <t> Rhode Island</t>
  </si>
  <si>
    <t> South Carolina</t>
  </si>
  <si>
    <t> South Dakota</t>
  </si>
  <si>
    <t> Tennessee</t>
  </si>
  <si>
    <t> Texas</t>
  </si>
  <si>
    <t> Utah</t>
  </si>
  <si>
    <t> Vermont</t>
  </si>
  <si>
    <t> Virginia</t>
  </si>
  <si>
    <t> Washington</t>
  </si>
  <si>
    <t> West Virginia</t>
  </si>
  <si>
    <t> Wisconsin</t>
  </si>
  <si>
    <t> Wyoming</t>
  </si>
  <si>
    <t>Grand Totals  / Blended Totals 2014</t>
  </si>
  <si>
    <t>Comics</t>
  </si>
  <si>
    <t>Apocalyptic</t>
  </si>
  <si>
    <t>Science Fiction &amp; Fantasy</t>
  </si>
  <si>
    <t>Make up</t>
  </si>
  <si>
    <t>Audiobooks</t>
  </si>
  <si>
    <t>Young Adult</t>
  </si>
  <si>
    <t>Teen</t>
  </si>
  <si>
    <t>Break up</t>
  </si>
  <si>
    <t>Romance</t>
  </si>
  <si>
    <t>MMA</t>
  </si>
  <si>
    <t>Sport's Illustrated</t>
  </si>
  <si>
    <t>Sports</t>
  </si>
  <si>
    <t>Other</t>
  </si>
  <si>
    <t>Home</t>
  </si>
  <si>
    <t>Men's</t>
  </si>
  <si>
    <t>Women's</t>
  </si>
  <si>
    <t>Fashion</t>
  </si>
  <si>
    <t>Magazine</t>
  </si>
  <si>
    <t>History</t>
  </si>
  <si>
    <t>Fitness</t>
  </si>
  <si>
    <t>Diet</t>
  </si>
  <si>
    <t>Health</t>
  </si>
  <si>
    <t>Nonfiction</t>
  </si>
  <si>
    <t>True</t>
  </si>
  <si>
    <t>Spy</t>
  </si>
  <si>
    <t>Fiction</t>
  </si>
  <si>
    <t>Crime</t>
  </si>
  <si>
    <t>Mystery</t>
  </si>
  <si>
    <t>Troubleshooting</t>
  </si>
  <si>
    <t>Computers &amp; Internet</t>
  </si>
  <si>
    <t>Pre-Teen &amp; Teen</t>
  </si>
  <si>
    <t>Age 6-8</t>
  </si>
  <si>
    <t>Tolstoy for tots</t>
  </si>
  <si>
    <t>ABCs</t>
  </si>
  <si>
    <t>1st Readers</t>
  </si>
  <si>
    <t xml:space="preserve"> Age 3-5</t>
  </si>
  <si>
    <t>Baby books</t>
  </si>
  <si>
    <t>Children's Books</t>
  </si>
  <si>
    <t>Children's</t>
  </si>
  <si>
    <t>Photography</t>
  </si>
  <si>
    <t>Coffee-table</t>
  </si>
  <si>
    <t>How-to Crafts</t>
  </si>
  <si>
    <t>Arts &amp; Photography</t>
  </si>
  <si>
    <t>Rev</t>
  </si>
  <si>
    <t>Units</t>
  </si>
  <si>
    <t>ASP</t>
  </si>
  <si>
    <t>Revenue</t>
  </si>
  <si>
    <t>CATEGORY:</t>
  </si>
  <si>
    <t>Key Category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</si>
</sst>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202122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F9F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NumberFormat="1" applyFont="1"/>
    <xf numFmtId="0" fontId="4" fillId="0" borderId="0" xfId="0" applyNumberFormat="1" applyFon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164" fontId="3" fillId="0" borderId="0" xfId="1" applyNumberFormat="1" applyFont="1"/>
    <xf numFmtId="0" fontId="3" fillId="0" borderId="0" xfId="0" applyNumberFormat="1" applyFont="1" applyAlignment="1">
      <alignment horizontal="left"/>
    </xf>
    <xf numFmtId="164" fontId="4" fillId="0" borderId="0" xfId="1" applyNumberFormat="1" applyFont="1" applyAlignment="1">
      <alignment horizontal="left" indent="1"/>
    </xf>
    <xf numFmtId="0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6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4" fillId="0" borderId="1" xfId="1" applyNumberFormat="1" applyFont="1" applyBorder="1" applyAlignment="1">
      <alignment horizontal="left" indent="1"/>
    </xf>
    <xf numFmtId="164" fontId="4" fillId="0" borderId="1" xfId="1" applyNumberFormat="1" applyFont="1" applyBorder="1"/>
    <xf numFmtId="0" fontId="7" fillId="0" borderId="3" xfId="4" applyFont="1" applyBorder="1"/>
    <xf numFmtId="0" fontId="2" fillId="0" borderId="0" xfId="4"/>
    <xf numFmtId="0" fontId="8" fillId="0" borderId="3" xfId="4" applyFont="1" applyBorder="1"/>
    <xf numFmtId="3" fontId="9" fillId="2" borderId="3" xfId="4" applyNumberFormat="1" applyFont="1" applyFill="1" applyBorder="1" applyAlignment="1">
      <alignment vertical="center" wrapText="1"/>
    </xf>
    <xf numFmtId="0" fontId="8" fillId="0" borderId="0" xfId="4" applyFont="1"/>
    <xf numFmtId="0" fontId="1" fillId="0" borderId="0" xfId="5"/>
    <xf numFmtId="10" fontId="1" fillId="0" borderId="0" xfId="5" applyNumberFormat="1"/>
    <xf numFmtId="44" fontId="6" fillId="0" borderId="0" xfId="6" applyFont="1"/>
    <xf numFmtId="165" fontId="6" fillId="0" borderId="0" xfId="5" applyNumberFormat="1" applyFont="1"/>
    <xf numFmtId="164" fontId="6" fillId="0" borderId="0" xfId="5" applyNumberFormat="1" applyFont="1"/>
    <xf numFmtId="0" fontId="6" fillId="0" borderId="0" xfId="5" applyFont="1"/>
    <xf numFmtId="164" fontId="1" fillId="0" borderId="0" xfId="6" applyNumberFormat="1"/>
    <xf numFmtId="165" fontId="1" fillId="0" borderId="0" xfId="7" applyNumberFormat="1"/>
    <xf numFmtId="164" fontId="0" fillId="0" borderId="0" xfId="6" applyNumberFormat="1" applyFont="1"/>
    <xf numFmtId="44" fontId="0" fillId="0" borderId="0" xfId="6" applyFont="1"/>
    <xf numFmtId="0" fontId="7" fillId="0" borderId="0" xfId="3" applyFont="1"/>
    <xf numFmtId="164" fontId="0" fillId="0" borderId="3" xfId="6" applyNumberFormat="1" applyFont="1" applyBorder="1"/>
    <xf numFmtId="44" fontId="0" fillId="0" borderId="3" xfId="6" applyFont="1" applyBorder="1"/>
    <xf numFmtId="0" fontId="7" fillId="0" borderId="3" xfId="3" applyFont="1" applyBorder="1"/>
    <xf numFmtId="164" fontId="1" fillId="0" borderId="4" xfId="5" applyNumberFormat="1" applyBorder="1"/>
    <xf numFmtId="165" fontId="1" fillId="0" borderId="5" xfId="5" applyNumberFormat="1" applyBorder="1"/>
    <xf numFmtId="164" fontId="0" fillId="0" borderId="6" xfId="6" applyNumberFormat="1" applyFont="1" applyBorder="1"/>
    <xf numFmtId="164" fontId="1" fillId="0" borderId="0" xfId="5" applyNumberFormat="1"/>
    <xf numFmtId="164" fontId="1" fillId="0" borderId="3" xfId="6" applyNumberFormat="1" applyBorder="1"/>
    <xf numFmtId="44" fontId="1" fillId="0" borderId="3" xfId="6" applyBorder="1"/>
    <xf numFmtId="44" fontId="0" fillId="0" borderId="3" xfId="6" quotePrefix="1" applyFont="1" applyBorder="1"/>
    <xf numFmtId="44" fontId="0" fillId="0" borderId="3" xfId="6" applyFont="1" applyBorder="1" applyAlignment="1">
      <alignment horizontal="left"/>
    </xf>
    <xf numFmtId="16" fontId="0" fillId="0" borderId="3" xfId="6" applyNumberFormat="1" applyFont="1" applyBorder="1" applyAlignment="1">
      <alignment horizontal="left"/>
    </xf>
    <xf numFmtId="0" fontId="6" fillId="0" borderId="0" xfId="5" applyFont="1" applyAlignment="1">
      <alignment horizontal="right"/>
    </xf>
    <xf numFmtId="164" fontId="7" fillId="0" borderId="0" xfId="2" applyNumberFormat="1" applyFont="1" applyBorder="1" applyAlignment="1">
      <alignment horizontal="right"/>
    </xf>
    <xf numFmtId="164" fontId="7" fillId="0" borderId="0" xfId="2" applyNumberFormat="1" applyFont="1" applyBorder="1"/>
    <xf numFmtId="10" fontId="7" fillId="0" borderId="0" xfId="2" applyNumberFormat="1" applyFont="1" applyBorder="1"/>
    <xf numFmtId="0" fontId="7" fillId="0" borderId="0" xfId="2" applyFont="1" applyBorder="1"/>
    <xf numFmtId="164" fontId="10" fillId="0" borderId="0" xfId="5" applyNumberFormat="1" applyFont="1"/>
    <xf numFmtId="44" fontId="1" fillId="0" borderId="0" xfId="5" applyNumberFormat="1"/>
    <xf numFmtId="14" fontId="1" fillId="0" borderId="0" xfId="5" applyNumberFormat="1" applyAlignment="1">
      <alignment horizontal="left"/>
    </xf>
    <xf numFmtId="0" fontId="3" fillId="0" borderId="0" xfId="0" applyNumberFormat="1" applyFont="1" applyAlignment="1">
      <alignment horizontal="center"/>
    </xf>
    <xf numFmtId="6" fontId="3" fillId="0" borderId="0" xfId="0" applyNumberFormat="1" applyFont="1" applyAlignment="1">
      <alignment horizontal="center"/>
    </xf>
    <xf numFmtId="0" fontId="6" fillId="0" borderId="0" xfId="5" applyFont="1" applyAlignment="1">
      <alignment horizontal="center" vertical="center"/>
    </xf>
    <xf numFmtId="0" fontId="6" fillId="0" borderId="8" xfId="5" applyFont="1" applyBorder="1" applyAlignment="1">
      <alignment horizontal="center"/>
    </xf>
    <xf numFmtId="0" fontId="6" fillId="0" borderId="7" xfId="5" applyFont="1" applyBorder="1" applyAlignment="1">
      <alignment horizontal="center"/>
    </xf>
  </cellXfs>
  <cellStyles count="8">
    <cellStyle name="Comma 2" xfId="7" xr:uid="{537F1A37-180E-4FBE-A347-117CC1DCF974}"/>
    <cellStyle name="Currency" xfId="1" builtinId="4"/>
    <cellStyle name="Currency 2" xfId="6" xr:uid="{BBB210A1-03F8-4FE4-8DD6-EECD9BD5896D}"/>
    <cellStyle name="Heading 3" xfId="2" builtinId="18"/>
    <cellStyle name="Heading 4" xfId="3" builtinId="19"/>
    <cellStyle name="Normal" xfId="0" builtinId="0"/>
    <cellStyle name="Normal 2" xfId="4" xr:uid="{4A0FA5A9-2B5C-4823-B333-E35270557AEA}"/>
    <cellStyle name="Normal 3" xfId="5" xr:uid="{839E8054-BF9F-4934-B8C0-A7E124D4845B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409576</xdr:colOff>
      <xdr:row>5</xdr:row>
      <xdr:rowOff>72543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F39DFEE1-BE90-4A19-98FF-70F43470C9FF}"/>
            </a:ext>
          </a:extLst>
        </xdr:cNvPr>
        <xdr:cNvGrpSpPr/>
      </xdr:nvGrpSpPr>
      <xdr:grpSpPr>
        <a:xfrm>
          <a:off x="0" y="0"/>
          <a:ext cx="8477811" cy="1596543"/>
          <a:chOff x="0" y="57150"/>
          <a:chExt cx="8313884" cy="1025043"/>
        </a:xfrm>
      </xdr:grpSpPr>
      <xdr:grpSp>
        <xdr:nvGrpSpPr>
          <xdr:cNvPr id="3" name="Group 1">
            <a:extLst>
              <a:ext uri="{FF2B5EF4-FFF2-40B4-BE49-F238E27FC236}">
                <a16:creationId xmlns:a16="http://schemas.microsoft.com/office/drawing/2014/main" id="{0B34EB60-4350-4F61-830F-6F805C84FD83}"/>
              </a:ext>
            </a:extLst>
          </xdr:cNvPr>
          <xdr:cNvGrpSpPr/>
        </xdr:nvGrpSpPr>
        <xdr:grpSpPr>
          <a:xfrm>
            <a:off x="0" y="57150"/>
            <a:ext cx="2337836" cy="1025043"/>
            <a:chOff x="119618" y="-1"/>
            <a:chExt cx="1928261" cy="1025043"/>
          </a:xfrm>
        </xdr:grpSpPr>
        <xdr:pic>
          <xdr:nvPicPr>
            <xdr:cNvPr id="7" name="Picture 6" descr="C:\Users\samrad\AppData\Local\Microsoft\Windows\Temporary Internet Files\Content.IE5\KBG99V6T\MCj04345830000[1].wmf">
              <a:extLst>
                <a:ext uri="{FF2B5EF4-FFF2-40B4-BE49-F238E27FC236}">
                  <a16:creationId xmlns:a16="http://schemas.microsoft.com/office/drawing/2014/main" id="{A3D4FE82-E362-4FED-87B3-A356796F952D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119618" y="151472"/>
              <a:ext cx="964162" cy="705778"/>
            </a:xfrm>
            <a:prstGeom prst="rect">
              <a:avLst/>
            </a:prstGeom>
            <a:noFill/>
          </xdr:spPr>
        </xdr:pic>
        <xdr:grpSp>
          <xdr:nvGrpSpPr>
            <xdr:cNvPr id="8" name="Group 10">
              <a:extLst>
                <a:ext uri="{FF2B5EF4-FFF2-40B4-BE49-F238E27FC236}">
                  <a16:creationId xmlns:a16="http://schemas.microsoft.com/office/drawing/2014/main" id="{EE72F1D7-F728-41BA-AF19-BDEA7F81824F}"/>
                </a:ext>
              </a:extLst>
            </xdr:cNvPr>
            <xdr:cNvGrpSpPr/>
          </xdr:nvGrpSpPr>
          <xdr:grpSpPr>
            <a:xfrm>
              <a:off x="771527" y="-1"/>
              <a:ext cx="1276352" cy="1025043"/>
              <a:chOff x="1819275" y="85725"/>
              <a:chExt cx="1316487" cy="1057275"/>
            </a:xfrm>
          </xdr:grpSpPr>
          <xdr:sp macro="" textlink="">
            <xdr:nvSpPr>
              <xdr:cNvPr id="9" name="TextBox 8">
                <a:extLst>
                  <a:ext uri="{FF2B5EF4-FFF2-40B4-BE49-F238E27FC236}">
                    <a16:creationId xmlns:a16="http://schemas.microsoft.com/office/drawing/2014/main" id="{031EE74F-68D0-437A-9C4E-A36835D24ED5}"/>
                  </a:ext>
                </a:extLst>
              </xdr:cNvPr>
              <xdr:cNvSpPr txBox="1"/>
            </xdr:nvSpPr>
            <xdr:spPr>
              <a:xfrm>
                <a:off x="2028824" y="314327"/>
                <a:ext cx="1106938" cy="55245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wrap="square" rtlCol="0" anchor="ctr"/>
              <a:lstStyle/>
              <a:p>
                <a:pPr algn="ctr"/>
                <a:r>
                  <a:rPr lang="en-US" sz="2800" b="1">
                    <a:ln>
                      <a:solidFill>
                        <a:schemeClr val="tx1">
                          <a:lumMod val="95000"/>
                          <a:lumOff val="5000"/>
                        </a:schemeClr>
                      </a:solidFill>
                    </a:ln>
                    <a:solidFill>
                      <a:srgbClr val="C00000"/>
                    </a:solidFill>
                  </a:rPr>
                  <a:t>Book</a:t>
                </a:r>
              </a:p>
            </xdr:txBody>
          </xdr:sp>
          <xdr:sp macro="" textlink="">
            <xdr:nvSpPr>
              <xdr:cNvPr id="10" name="TextBox 9">
                <a:extLst>
                  <a:ext uri="{FF2B5EF4-FFF2-40B4-BE49-F238E27FC236}">
                    <a16:creationId xmlns:a16="http://schemas.microsoft.com/office/drawing/2014/main" id="{D2B755A7-A09B-481C-9479-FF5DC804B2FA}"/>
                  </a:ext>
                </a:extLst>
              </xdr:cNvPr>
              <xdr:cNvSpPr txBox="1"/>
            </xdr:nvSpPr>
            <xdr:spPr>
              <a:xfrm>
                <a:off x="1819275" y="685800"/>
                <a:ext cx="1296837" cy="45720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wrap="square" rtlCol="0" anchor="ctr"/>
              <a:lstStyle/>
              <a:p>
                <a:pPr algn="ctr"/>
                <a:r>
                  <a:rPr lang="en-US" sz="2800" b="1">
                    <a:ln>
                      <a:solidFill>
                        <a:schemeClr val="tx1">
                          <a:lumMod val="95000"/>
                          <a:lumOff val="5000"/>
                        </a:schemeClr>
                      </a:solidFill>
                    </a:ln>
                    <a:solidFill>
                      <a:srgbClr val="C00000"/>
                    </a:solidFill>
                  </a:rPr>
                  <a:t>Store</a:t>
                </a:r>
              </a:p>
            </xdr:txBody>
          </xdr:sp>
          <xdr:sp macro="" textlink="">
            <xdr:nvSpPr>
              <xdr:cNvPr id="11" name="TextBox 10">
                <a:extLst>
                  <a:ext uri="{FF2B5EF4-FFF2-40B4-BE49-F238E27FC236}">
                    <a16:creationId xmlns:a16="http://schemas.microsoft.com/office/drawing/2014/main" id="{F5B15FDC-10CD-4146-A5D3-59A780C0BFAC}"/>
                  </a:ext>
                </a:extLst>
              </xdr:cNvPr>
              <xdr:cNvSpPr txBox="1"/>
            </xdr:nvSpPr>
            <xdr:spPr>
              <a:xfrm>
                <a:off x="1904998" y="85725"/>
                <a:ext cx="1014622" cy="43815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wrap="square" rtlCol="0" anchor="ctr"/>
              <a:lstStyle/>
              <a:p>
                <a:pPr algn="ctr"/>
                <a:r>
                  <a:rPr lang="en-US" sz="1800" b="1">
                    <a:ln>
                      <a:noFill/>
                    </a:ln>
                  </a:rPr>
                  <a:t>The</a:t>
                </a:r>
              </a:p>
            </xdr:txBody>
          </xdr:sp>
        </xdr:grpSp>
      </xdr:grp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E0F72510-9742-4510-A7A6-FEF61E97CB84}"/>
              </a:ext>
            </a:extLst>
          </xdr:cNvPr>
          <xdr:cNvSpPr/>
        </xdr:nvSpPr>
        <xdr:spPr>
          <a:xfrm>
            <a:off x="2646510" y="559198"/>
            <a:ext cx="5667374" cy="45719"/>
          </a:xfrm>
          <a:prstGeom prst="rect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3AAD6024-4356-4102-846E-CA671A3C4319}"/>
              </a:ext>
            </a:extLst>
          </xdr:cNvPr>
          <xdr:cNvSpPr txBox="1"/>
        </xdr:nvSpPr>
        <xdr:spPr>
          <a:xfrm>
            <a:off x="2551171" y="640362"/>
            <a:ext cx="2059988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none" rtlCol="0" anchor="t">
            <a:spAutoFit/>
          </a:bodyPr>
          <a:lstStyle/>
          <a:p>
            <a:r>
              <a:rPr lang="en-US" sz="1100" baseline="0"/>
              <a:t>2014 Sales summary by category</a:t>
            </a:r>
          </a:p>
        </xdr:txBody>
      </xdr: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78FDA7FF-9239-4732-9A80-F7DF37C9CDB0}"/>
              </a:ext>
            </a:extLst>
          </xdr:cNvPr>
          <xdr:cNvSpPr txBox="1"/>
        </xdr:nvSpPr>
        <xdr:spPr>
          <a:xfrm>
            <a:off x="2577431" y="239907"/>
            <a:ext cx="3905249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/>
          <a:p>
            <a:r>
              <a:rPr lang="en-US" sz="1400"/>
              <a:t>Hierarchy visualizations</a:t>
            </a:r>
            <a:endParaRPr lang="en-US" sz="11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le/Desktop/Copy%20of%20Book%20Sales%20Demo%20v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le/Desktop/Waterf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Waterfall"/>
      <sheetName val="Treemap"/>
      <sheetName val="Histogram"/>
      <sheetName val="Box &amp; Whisker"/>
      <sheetName val="Pareto"/>
      <sheetName val="Time Grouping"/>
      <sheetName val="Forecasting"/>
      <sheetName val="Sheet4"/>
      <sheetName val="Sheet2"/>
      <sheetName val="Sheet3"/>
      <sheetName val="Forecasting (2)"/>
      <sheetName val="Sheet1"/>
      <sheetName val="Power Map"/>
      <sheetName val=" Forecast Model - Childrens"/>
      <sheetName val="ORIGINAL SHEETS FOLLOW"/>
      <sheetName val="HistoricalYearly"/>
      <sheetName val="MonthlySales"/>
      <sheetName val="WeeklySales"/>
      <sheetName val="EmployeeData1"/>
      <sheetName val="EmployeeData3"/>
      <sheetName val="FloorPlan"/>
    </sheetNames>
    <sheetDataSet>
      <sheetData sheetId="0"/>
      <sheetData sheetId="1">
        <row r="30">
          <cell r="B30" t="str">
            <v>Gross Revenue</v>
          </cell>
        </row>
      </sheetData>
      <sheetData sheetId="2">
        <row r="8">
          <cell r="A8" t="str">
            <v>Arts &amp; Photography</v>
          </cell>
        </row>
      </sheetData>
      <sheetData sheetId="3">
        <row r="12">
          <cell r="C12">
            <v>62.841125730952896</v>
          </cell>
        </row>
      </sheetData>
      <sheetData sheetId="4">
        <row r="11">
          <cell r="C11" t="str">
            <v>Children's</v>
          </cell>
        </row>
      </sheetData>
      <sheetData sheetId="5">
        <row r="13">
          <cell r="C13" t="str">
            <v>Defect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B6" t="str">
            <v>Entire_Year</v>
          </cell>
        </row>
        <row r="59">
          <cell r="DS59" t="str">
            <v>Arts &amp; Photography</v>
          </cell>
        </row>
        <row r="60">
          <cell r="DS60" t="str">
            <v>Children's Books</v>
          </cell>
        </row>
        <row r="61">
          <cell r="DS61" t="str">
            <v>Computers &amp; Internet</v>
          </cell>
        </row>
        <row r="62">
          <cell r="DS62" t="str">
            <v>History</v>
          </cell>
        </row>
        <row r="63">
          <cell r="DS63" t="str">
            <v>Mystery &amp; Thrillers</v>
          </cell>
        </row>
        <row r="64">
          <cell r="DS64" t="str">
            <v>Nonfiction</v>
          </cell>
        </row>
        <row r="65">
          <cell r="DS65" t="str">
            <v>Periodicals</v>
          </cell>
        </row>
        <row r="66">
          <cell r="DS66" t="str">
            <v>Romance</v>
          </cell>
        </row>
        <row r="67">
          <cell r="DS67" t="str">
            <v>Science Fiction &amp; Fantasy</v>
          </cell>
        </row>
        <row r="68">
          <cell r="DS68" t="str">
            <v>Sports</v>
          </cell>
        </row>
        <row r="72">
          <cell r="DV72">
            <v>1</v>
          </cell>
          <cell r="DW72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terfall"/>
      <sheetName val="Waterfall (2)"/>
    </sheetNames>
    <definedNames>
      <definedName name="NumYears" refersTo="#REF!"/>
      <definedName name="StartYear" refersTo="#REF!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10"/>
  <sheetViews>
    <sheetView tabSelected="1" zoomScale="130" zoomScaleNormal="130" workbookViewId="0">
      <selection activeCell="D19" sqref="D19"/>
    </sheetView>
  </sheetViews>
  <sheetFormatPr defaultRowHeight="12.75" x14ac:dyDescent="0.2"/>
  <cols>
    <col min="1" max="1" width="13.42578125" style="1" bestFit="1" customWidth="1"/>
    <col min="2" max="13" width="13.5703125" style="2" bestFit="1" customWidth="1"/>
    <col min="14" max="14" width="14.5703125" style="2" bestFit="1" customWidth="1"/>
    <col min="15" max="16384" width="9.140625" style="2"/>
  </cols>
  <sheetData>
    <row r="1" spans="1:14" s="1" customForma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s="1" customFormat="1" x14ac:dyDescent="0.2">
      <c r="A2" s="51" t="s">
        <v>24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1" customFormat="1" x14ac:dyDescent="0.2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s="9" customFormat="1" x14ac:dyDescent="0.2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</row>
    <row r="5" spans="1:14" s="5" customFormat="1" x14ac:dyDescent="0.2">
      <c r="A5" s="8" t="s">
        <v>16</v>
      </c>
      <c r="B5" s="5">
        <v>1100000</v>
      </c>
      <c r="C5" s="5">
        <v>1200000</v>
      </c>
      <c r="D5" s="5">
        <v>1150000</v>
      </c>
      <c r="E5" s="5">
        <v>1230000</v>
      </c>
      <c r="F5" s="5">
        <v>1250000</v>
      </c>
      <c r="G5" s="5">
        <v>1290000</v>
      </c>
      <c r="H5" s="5">
        <v>1270000</v>
      </c>
      <c r="I5" s="5">
        <v>1000000</v>
      </c>
      <c r="J5" s="5">
        <v>1300000</v>
      </c>
      <c r="K5" s="5">
        <v>1320000</v>
      </c>
      <c r="L5" s="5">
        <v>1360000</v>
      </c>
      <c r="M5" s="5">
        <v>1400000</v>
      </c>
      <c r="N5" s="5">
        <f>SUM(B5:M5)</f>
        <v>14870000</v>
      </c>
    </row>
    <row r="6" spans="1:14" s="5" customFormat="1" x14ac:dyDescent="0.2">
      <c r="A6" s="8" t="s">
        <v>17</v>
      </c>
      <c r="B6" s="5">
        <v>230000</v>
      </c>
      <c r="C6" s="5">
        <v>240000</v>
      </c>
      <c r="D6" s="5">
        <v>230000</v>
      </c>
      <c r="E6" s="5">
        <v>250000</v>
      </c>
      <c r="F6" s="5">
        <v>225000</v>
      </c>
      <c r="G6" s="5">
        <v>245000</v>
      </c>
      <c r="H6" s="5">
        <v>250000</v>
      </c>
      <c r="I6" s="5">
        <v>210000</v>
      </c>
      <c r="J6" s="5">
        <v>220000</v>
      </c>
      <c r="K6" s="5">
        <v>230000</v>
      </c>
      <c r="L6" s="5">
        <v>260000</v>
      </c>
      <c r="M6" s="5">
        <v>250000</v>
      </c>
      <c r="N6" s="5">
        <f>SUM(B6:M6)</f>
        <v>2840000</v>
      </c>
    </row>
    <row r="7" spans="1:14" s="5" customFormat="1" x14ac:dyDescent="0.2">
      <c r="A7" s="8" t="s">
        <v>18</v>
      </c>
      <c r="B7" s="5">
        <v>3300000</v>
      </c>
      <c r="C7" s="5">
        <v>3300000</v>
      </c>
      <c r="D7" s="5">
        <v>3310000</v>
      </c>
      <c r="E7" s="5">
        <v>3315000</v>
      </c>
      <c r="F7" s="5">
        <v>3300000</v>
      </c>
      <c r="G7" s="5">
        <v>2995000</v>
      </c>
      <c r="H7" s="5">
        <v>3100000</v>
      </c>
      <c r="I7" s="5">
        <v>3200000</v>
      </c>
      <c r="J7" s="5">
        <v>3100000</v>
      </c>
      <c r="K7" s="5">
        <v>2970000</v>
      </c>
      <c r="L7" s="5">
        <v>2900000</v>
      </c>
      <c r="M7" s="5">
        <v>2500000</v>
      </c>
      <c r="N7" s="5">
        <f>SUM(B7:M7)</f>
        <v>37290000</v>
      </c>
    </row>
    <row r="8" spans="1:14" s="5" customFormat="1" x14ac:dyDescent="0.2">
      <c r="A8" s="8" t="s">
        <v>19</v>
      </c>
      <c r="B8" s="5">
        <v>1000000</v>
      </c>
      <c r="C8" s="5">
        <v>1100000</v>
      </c>
      <c r="D8" s="5">
        <v>900000</v>
      </c>
      <c r="E8" s="5">
        <v>800000</v>
      </c>
      <c r="F8" s="5">
        <v>900000</v>
      </c>
      <c r="G8" s="5">
        <v>1100000</v>
      </c>
      <c r="H8" s="5">
        <v>1900000</v>
      </c>
      <c r="I8" s="5">
        <v>2300000</v>
      </c>
      <c r="J8" s="5">
        <v>1700000</v>
      </c>
      <c r="K8" s="5">
        <v>1200000</v>
      </c>
      <c r="L8" s="5">
        <v>980000</v>
      </c>
      <c r="M8" s="5">
        <v>970000</v>
      </c>
      <c r="N8" s="5">
        <f>SUM(B8:M8)</f>
        <v>14850000</v>
      </c>
    </row>
    <row r="9" spans="1:14" s="5" customFormat="1" ht="13.5" thickBot="1" x14ac:dyDescent="0.25">
      <c r="A9" s="13" t="s">
        <v>20</v>
      </c>
      <c r="B9" s="14">
        <v>300000</v>
      </c>
      <c r="C9" s="14">
        <v>320000</v>
      </c>
      <c r="D9" s="14">
        <v>310000</v>
      </c>
      <c r="E9" s="14">
        <v>320000</v>
      </c>
      <c r="F9" s="14">
        <v>330000</v>
      </c>
      <c r="G9" s="14">
        <v>310000</v>
      </c>
      <c r="H9" s="14">
        <v>300000</v>
      </c>
      <c r="I9" s="14">
        <v>350000</v>
      </c>
      <c r="J9" s="14">
        <v>300000</v>
      </c>
      <c r="K9" s="14">
        <v>290000</v>
      </c>
      <c r="L9" s="14">
        <v>280000</v>
      </c>
      <c r="M9" s="14">
        <v>290000</v>
      </c>
      <c r="N9" s="14">
        <f>SUM(B9:M9)</f>
        <v>3700000</v>
      </c>
    </row>
    <row r="10" spans="1:14" s="6" customFormat="1" ht="13.5" thickTop="1" x14ac:dyDescent="0.2">
      <c r="A10" s="6" t="s">
        <v>15</v>
      </c>
      <c r="B10" s="6">
        <f t="shared" ref="B10:N10" si="0">SUM(B5:B9)</f>
        <v>5930000</v>
      </c>
      <c r="C10" s="6">
        <f t="shared" si="0"/>
        <v>6160000</v>
      </c>
      <c r="D10" s="6">
        <f t="shared" si="0"/>
        <v>5900000</v>
      </c>
      <c r="E10" s="6">
        <f t="shared" si="0"/>
        <v>5915000</v>
      </c>
      <c r="F10" s="6">
        <f t="shared" si="0"/>
        <v>6005000</v>
      </c>
      <c r="G10" s="6">
        <f t="shared" si="0"/>
        <v>5940000</v>
      </c>
      <c r="H10" s="6">
        <f t="shared" si="0"/>
        <v>6820000</v>
      </c>
      <c r="I10" s="6">
        <f t="shared" si="0"/>
        <v>7060000</v>
      </c>
      <c r="J10" s="6">
        <f t="shared" si="0"/>
        <v>6620000</v>
      </c>
      <c r="K10" s="6">
        <f t="shared" si="0"/>
        <v>6010000</v>
      </c>
      <c r="L10" s="6">
        <f t="shared" si="0"/>
        <v>5780000</v>
      </c>
      <c r="M10" s="6">
        <f t="shared" si="0"/>
        <v>5410000</v>
      </c>
      <c r="N10" s="6">
        <f t="shared" si="0"/>
        <v>73550000</v>
      </c>
    </row>
  </sheetData>
  <mergeCells count="3">
    <mergeCell ref="A1:N1"/>
    <mergeCell ref="A2:N2"/>
    <mergeCell ref="A3:N3"/>
  </mergeCells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N10"/>
  <sheetViews>
    <sheetView zoomScale="130" zoomScaleNormal="130" workbookViewId="0">
      <selection activeCell="A4" sqref="A4:B9"/>
    </sheetView>
  </sheetViews>
  <sheetFormatPr defaultRowHeight="12.75" x14ac:dyDescent="0.2"/>
  <cols>
    <col min="1" max="1" width="13.85546875" style="1" bestFit="1" customWidth="1"/>
    <col min="2" max="7" width="13.5703125" style="2" bestFit="1" customWidth="1"/>
    <col min="8" max="9" width="14.5703125" style="2" bestFit="1" customWidth="1"/>
    <col min="10" max="13" width="13.5703125" style="2" bestFit="1" customWidth="1"/>
    <col min="14" max="14" width="14.5703125" style="2" bestFit="1" customWidth="1"/>
    <col min="15" max="16384" width="9.140625" style="2"/>
  </cols>
  <sheetData>
    <row r="1" spans="1:14" s="7" customForma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s="7" customFormat="1" x14ac:dyDescent="0.2">
      <c r="A2" s="51" t="s">
        <v>24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7" customFormat="1" x14ac:dyDescent="0.2">
      <c r="A3" s="51" t="s">
        <v>21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s="9" customFormat="1" x14ac:dyDescent="0.2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</row>
    <row r="5" spans="1:14" s="5" customFormat="1" x14ac:dyDescent="0.2">
      <c r="A5" s="8" t="s">
        <v>16</v>
      </c>
      <c r="B5" s="5">
        <v>836000</v>
      </c>
      <c r="C5" s="5">
        <v>814800</v>
      </c>
      <c r="D5" s="5">
        <v>948750</v>
      </c>
      <c r="E5" s="5">
        <v>926559</v>
      </c>
      <c r="F5" s="5">
        <v>1350000</v>
      </c>
      <c r="G5" s="5">
        <v>1806000</v>
      </c>
      <c r="H5" s="5">
        <v>2438400</v>
      </c>
      <c r="I5" s="5">
        <v>1560000</v>
      </c>
      <c r="J5" s="5">
        <v>1430000</v>
      </c>
      <c r="K5" s="5">
        <v>905520</v>
      </c>
      <c r="L5" s="5">
        <v>1063656</v>
      </c>
      <c r="M5" s="5">
        <v>1344000</v>
      </c>
      <c r="N5" s="5">
        <f>SUM(B5:M5)</f>
        <v>15423685</v>
      </c>
    </row>
    <row r="6" spans="1:14" s="5" customFormat="1" x14ac:dyDescent="0.2">
      <c r="A6" s="8" t="s">
        <v>17</v>
      </c>
      <c r="B6" s="5">
        <v>167200</v>
      </c>
      <c r="C6" s="5">
        <v>230000</v>
      </c>
      <c r="D6" s="5">
        <v>189750</v>
      </c>
      <c r="E6" s="5">
        <v>188325</v>
      </c>
      <c r="F6" s="5">
        <v>243000</v>
      </c>
      <c r="G6" s="5">
        <v>343000</v>
      </c>
      <c r="H6" s="5">
        <v>480000</v>
      </c>
      <c r="I6" s="5">
        <v>327600</v>
      </c>
      <c r="J6" s="5">
        <v>242000</v>
      </c>
      <c r="K6" s="5">
        <v>157780</v>
      </c>
      <c r="L6" s="5">
        <v>203346</v>
      </c>
      <c r="M6" s="5">
        <v>240000</v>
      </c>
      <c r="N6" s="5">
        <f>SUM(B6:M6)</f>
        <v>3012001</v>
      </c>
    </row>
    <row r="7" spans="1:14" s="5" customFormat="1" x14ac:dyDescent="0.2">
      <c r="A7" s="8" t="s">
        <v>18</v>
      </c>
      <c r="B7" s="5">
        <v>2508000</v>
      </c>
      <c r="C7" s="5">
        <v>2240700</v>
      </c>
      <c r="D7" s="5">
        <v>2730750</v>
      </c>
      <c r="E7" s="5">
        <v>2497189.5</v>
      </c>
      <c r="F7" s="5">
        <v>3564000</v>
      </c>
      <c r="G7" s="5">
        <v>4193000</v>
      </c>
      <c r="H7" s="5">
        <v>5952000</v>
      </c>
      <c r="I7" s="5">
        <v>4992000</v>
      </c>
      <c r="J7" s="5">
        <v>3410000</v>
      </c>
      <c r="K7" s="5">
        <v>2037420</v>
      </c>
      <c r="L7" s="5">
        <v>2268090</v>
      </c>
      <c r="M7" s="5">
        <v>2400000</v>
      </c>
      <c r="N7" s="5">
        <f>SUM(B7:M7)</f>
        <v>38793149.5</v>
      </c>
    </row>
    <row r="8" spans="1:14" s="5" customFormat="1" x14ac:dyDescent="0.2">
      <c r="A8" s="8" t="s">
        <v>19</v>
      </c>
      <c r="B8" s="5">
        <v>760000</v>
      </c>
      <c r="C8" s="5">
        <v>746900</v>
      </c>
      <c r="D8" s="5">
        <v>742500</v>
      </c>
      <c r="E8" s="5">
        <v>602640</v>
      </c>
      <c r="F8" s="5">
        <v>972000</v>
      </c>
      <c r="G8" s="5">
        <v>1540000</v>
      </c>
      <c r="H8" s="5">
        <v>3648000</v>
      </c>
      <c r="I8" s="5">
        <v>3588000</v>
      </c>
      <c r="J8" s="5">
        <v>1870000</v>
      </c>
      <c r="K8" s="5">
        <v>823200</v>
      </c>
      <c r="L8" s="5">
        <v>766458</v>
      </c>
      <c r="M8" s="5">
        <v>931200</v>
      </c>
      <c r="N8" s="5">
        <f>SUM(B8:M8)</f>
        <v>16990898</v>
      </c>
    </row>
    <row r="9" spans="1:14" s="5" customFormat="1" ht="13.5" thickBot="1" x14ac:dyDescent="0.25">
      <c r="A9" s="13" t="s">
        <v>20</v>
      </c>
      <c r="B9" s="14">
        <v>228000</v>
      </c>
      <c r="C9" s="14">
        <v>217280</v>
      </c>
      <c r="D9" s="14">
        <v>255750</v>
      </c>
      <c r="E9" s="14">
        <v>241056</v>
      </c>
      <c r="F9" s="14">
        <v>356400</v>
      </c>
      <c r="G9" s="14">
        <v>434000</v>
      </c>
      <c r="H9" s="14">
        <v>576000</v>
      </c>
      <c r="I9" s="14">
        <v>546000</v>
      </c>
      <c r="J9" s="14">
        <v>330000</v>
      </c>
      <c r="K9" s="14">
        <v>198940</v>
      </c>
      <c r="L9" s="14">
        <v>218988</v>
      </c>
      <c r="M9" s="14">
        <v>278400</v>
      </c>
      <c r="N9" s="14">
        <f>SUM(B9:M9)</f>
        <v>3880814</v>
      </c>
    </row>
    <row r="10" spans="1:14" s="6" customFormat="1" ht="13.5" thickTop="1" x14ac:dyDescent="0.2">
      <c r="A10" s="6" t="s">
        <v>15</v>
      </c>
      <c r="B10" s="6">
        <f t="shared" ref="B10:N10" si="0">SUM(B5:B9)</f>
        <v>4499200</v>
      </c>
      <c r="C10" s="6">
        <f t="shared" si="0"/>
        <v>4249680</v>
      </c>
      <c r="D10" s="6">
        <f t="shared" si="0"/>
        <v>4867500</v>
      </c>
      <c r="E10" s="6">
        <f t="shared" si="0"/>
        <v>4455769.5</v>
      </c>
      <c r="F10" s="6">
        <f t="shared" si="0"/>
        <v>6485400</v>
      </c>
      <c r="G10" s="6">
        <f t="shared" si="0"/>
        <v>8316000</v>
      </c>
      <c r="H10" s="6">
        <f t="shared" si="0"/>
        <v>13094400</v>
      </c>
      <c r="I10" s="6">
        <f t="shared" si="0"/>
        <v>11013600</v>
      </c>
      <c r="J10" s="6">
        <f t="shared" si="0"/>
        <v>7282000</v>
      </c>
      <c r="K10" s="6">
        <f t="shared" si="0"/>
        <v>4122860</v>
      </c>
      <c r="L10" s="6">
        <f t="shared" si="0"/>
        <v>4520538</v>
      </c>
      <c r="M10" s="6">
        <f t="shared" si="0"/>
        <v>5193600</v>
      </c>
      <c r="N10" s="6">
        <f t="shared" si="0"/>
        <v>78100547.5</v>
      </c>
    </row>
  </sheetData>
  <mergeCells count="3">
    <mergeCell ref="A1:N1"/>
    <mergeCell ref="A2:N2"/>
    <mergeCell ref="A3:N3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N10"/>
  <sheetViews>
    <sheetView zoomScale="130" zoomScaleNormal="130" workbookViewId="0">
      <selection activeCell="D15" sqref="D15"/>
    </sheetView>
  </sheetViews>
  <sheetFormatPr defaultRowHeight="12.75" x14ac:dyDescent="0.2"/>
  <cols>
    <col min="1" max="1" width="13.42578125" style="1" bestFit="1" customWidth="1"/>
    <col min="2" max="7" width="13.5703125" style="2" bestFit="1" customWidth="1"/>
    <col min="8" max="8" width="14.5703125" style="2" bestFit="1" customWidth="1"/>
    <col min="9" max="13" width="13.5703125" style="2" bestFit="1" customWidth="1"/>
    <col min="14" max="14" width="14.5703125" style="2" bestFit="1" customWidth="1"/>
    <col min="15" max="16384" width="9.140625" style="2"/>
  </cols>
  <sheetData>
    <row r="1" spans="1:14" s="7" customForma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s="7" customFormat="1" x14ac:dyDescent="0.2">
      <c r="A2" s="51" t="s">
        <v>24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7" customFormat="1" x14ac:dyDescent="0.2">
      <c r="A3" s="51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s="9" customFormat="1" x14ac:dyDescent="0.2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</row>
    <row r="5" spans="1:14" s="5" customFormat="1" x14ac:dyDescent="0.2">
      <c r="A5" s="8" t="s">
        <v>16</v>
      </c>
      <c r="B5" s="5">
        <v>1045000</v>
      </c>
      <c r="C5" s="5">
        <v>1164000</v>
      </c>
      <c r="D5" s="5">
        <v>1265000</v>
      </c>
      <c r="E5" s="5">
        <v>1143900</v>
      </c>
      <c r="F5" s="5">
        <v>1500000</v>
      </c>
      <c r="G5" s="5">
        <v>1806000</v>
      </c>
      <c r="H5" s="5">
        <v>2032000</v>
      </c>
      <c r="I5" s="5">
        <v>1200000</v>
      </c>
      <c r="J5" s="5">
        <v>1300000</v>
      </c>
      <c r="K5" s="5">
        <v>1293600</v>
      </c>
      <c r="L5" s="5">
        <v>1346400</v>
      </c>
      <c r="M5" s="5">
        <v>1680000</v>
      </c>
      <c r="N5" s="5">
        <f>SUM(B5:M5)</f>
        <v>16775900</v>
      </c>
    </row>
    <row r="6" spans="1:14" s="5" customFormat="1" x14ac:dyDescent="0.2">
      <c r="A6" s="8" t="s">
        <v>17</v>
      </c>
      <c r="B6" s="5">
        <v>230000</v>
      </c>
      <c r="C6" s="5">
        <v>232800</v>
      </c>
      <c r="D6" s="5">
        <v>253000</v>
      </c>
      <c r="E6" s="5">
        <v>232500</v>
      </c>
      <c r="F6" s="5">
        <v>270000</v>
      </c>
      <c r="G6" s="5">
        <v>343000</v>
      </c>
      <c r="H6" s="5">
        <v>400000</v>
      </c>
      <c r="I6" s="5">
        <v>252000</v>
      </c>
      <c r="J6" s="5">
        <v>220000</v>
      </c>
      <c r="K6" s="5">
        <v>225400</v>
      </c>
      <c r="L6" s="5">
        <v>257400</v>
      </c>
      <c r="M6" s="5">
        <v>300000</v>
      </c>
      <c r="N6" s="5">
        <f>SUM(B6:M6)</f>
        <v>3216100</v>
      </c>
    </row>
    <row r="7" spans="1:14" s="5" customFormat="1" x14ac:dyDescent="0.2">
      <c r="A7" s="8" t="s">
        <v>18</v>
      </c>
      <c r="B7" s="5">
        <v>3135000</v>
      </c>
      <c r="C7" s="5">
        <v>3201000</v>
      </c>
      <c r="D7" s="5">
        <v>3641000</v>
      </c>
      <c r="E7" s="5">
        <v>3082950</v>
      </c>
      <c r="F7" s="5">
        <v>3960000</v>
      </c>
      <c r="G7" s="5">
        <v>4193000</v>
      </c>
      <c r="H7" s="5">
        <v>4960000</v>
      </c>
      <c r="I7" s="5">
        <v>3840000</v>
      </c>
      <c r="J7" s="5">
        <v>3100000</v>
      </c>
      <c r="K7" s="5">
        <v>2910600</v>
      </c>
      <c r="L7" s="5">
        <v>2871000</v>
      </c>
      <c r="M7" s="5">
        <v>3000000</v>
      </c>
      <c r="N7" s="5">
        <f>SUM(B7:M7)</f>
        <v>41894550</v>
      </c>
    </row>
    <row r="8" spans="1:14" s="5" customFormat="1" x14ac:dyDescent="0.2">
      <c r="A8" s="8" t="s">
        <v>19</v>
      </c>
      <c r="B8" s="5">
        <v>950000</v>
      </c>
      <c r="C8" s="5">
        <v>1067000</v>
      </c>
      <c r="D8" s="5">
        <v>990000</v>
      </c>
      <c r="E8" s="5">
        <v>744000</v>
      </c>
      <c r="F8" s="5">
        <v>1080000</v>
      </c>
      <c r="G8" s="5">
        <v>1540000</v>
      </c>
      <c r="H8" s="5">
        <v>3040000</v>
      </c>
      <c r="I8" s="5">
        <v>2760000</v>
      </c>
      <c r="J8" s="5">
        <v>1700000</v>
      </c>
      <c r="K8" s="5">
        <v>1176000</v>
      </c>
      <c r="L8" s="5">
        <v>970200</v>
      </c>
      <c r="M8" s="5">
        <v>1164000</v>
      </c>
      <c r="N8" s="5">
        <f>SUM(B8:M8)</f>
        <v>17181200</v>
      </c>
    </row>
    <row r="9" spans="1:14" s="5" customFormat="1" ht="13.5" thickBot="1" x14ac:dyDescent="0.25">
      <c r="A9" s="13" t="s">
        <v>20</v>
      </c>
      <c r="B9" s="14">
        <v>285000</v>
      </c>
      <c r="C9" s="14">
        <v>310400</v>
      </c>
      <c r="D9" s="14">
        <v>341000</v>
      </c>
      <c r="E9" s="14">
        <v>297600</v>
      </c>
      <c r="F9" s="14">
        <v>396000</v>
      </c>
      <c r="G9" s="14">
        <v>434000</v>
      </c>
      <c r="H9" s="14">
        <v>480000</v>
      </c>
      <c r="I9" s="14">
        <v>420000</v>
      </c>
      <c r="J9" s="14">
        <v>300000</v>
      </c>
      <c r="K9" s="14">
        <v>284200</v>
      </c>
      <c r="L9" s="14">
        <v>277200</v>
      </c>
      <c r="M9" s="14">
        <v>348000</v>
      </c>
      <c r="N9" s="14">
        <f>SUM(B9:M9)</f>
        <v>4173400</v>
      </c>
    </row>
    <row r="10" spans="1:14" s="6" customFormat="1" ht="13.5" thickTop="1" x14ac:dyDescent="0.2">
      <c r="A10" s="6" t="s">
        <v>15</v>
      </c>
      <c r="B10" s="6">
        <f t="shared" ref="B10:N10" si="0">SUM(B5:B9)</f>
        <v>5645000</v>
      </c>
      <c r="C10" s="6">
        <f t="shared" si="0"/>
        <v>5975200</v>
      </c>
      <c r="D10" s="6">
        <f t="shared" si="0"/>
        <v>6490000</v>
      </c>
      <c r="E10" s="6">
        <f t="shared" si="0"/>
        <v>5500950</v>
      </c>
      <c r="F10" s="6">
        <f t="shared" si="0"/>
        <v>7206000</v>
      </c>
      <c r="G10" s="6">
        <f t="shared" si="0"/>
        <v>8316000</v>
      </c>
      <c r="H10" s="6">
        <f t="shared" si="0"/>
        <v>10912000</v>
      </c>
      <c r="I10" s="6">
        <f t="shared" si="0"/>
        <v>8472000</v>
      </c>
      <c r="J10" s="6">
        <f t="shared" si="0"/>
        <v>6620000</v>
      </c>
      <c r="K10" s="6">
        <f t="shared" si="0"/>
        <v>5889800</v>
      </c>
      <c r="L10" s="6">
        <f t="shared" si="0"/>
        <v>5722200</v>
      </c>
      <c r="M10" s="6">
        <f t="shared" si="0"/>
        <v>6492000</v>
      </c>
      <c r="N10" s="6">
        <f t="shared" si="0"/>
        <v>83241150</v>
      </c>
    </row>
  </sheetData>
  <mergeCells count="3">
    <mergeCell ref="A1:N1"/>
    <mergeCell ref="A2:N2"/>
    <mergeCell ref="A3:N3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N10"/>
  <sheetViews>
    <sheetView zoomScale="130" zoomScaleNormal="130" workbookViewId="0">
      <selection sqref="A1:XFD1048576"/>
    </sheetView>
  </sheetViews>
  <sheetFormatPr defaultRowHeight="12.75" x14ac:dyDescent="0.2"/>
  <cols>
    <col min="1" max="1" width="10.140625" style="4" bestFit="1" customWidth="1"/>
    <col min="2" max="13" width="12" style="4" bestFit="1" customWidth="1"/>
    <col min="14" max="14" width="13.140625" style="4" bestFit="1" customWidth="1"/>
    <col min="15" max="16384" width="9.140625" style="4"/>
  </cols>
  <sheetData>
    <row r="1" spans="1:14" s="3" customFormat="1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s="3" customFormat="1" x14ac:dyDescent="0.2">
      <c r="A2" s="52" t="s">
        <v>24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s="3" customFormat="1" x14ac:dyDescent="0.2">
      <c r="A3" s="52" t="s">
        <v>23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s="12" customFormat="1" x14ac:dyDescent="0.2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</row>
    <row r="5" spans="1:14" s="5" customFormat="1" x14ac:dyDescent="0.2">
      <c r="A5" s="8" t="s">
        <v>16</v>
      </c>
      <c r="B5" s="5">
        <f>SUM(East:West!B5)</f>
        <v>2981000</v>
      </c>
      <c r="C5" s="5">
        <f>SUM(East:West!C5)</f>
        <v>3178800</v>
      </c>
      <c r="D5" s="5">
        <f>SUM(East:West!D5)</f>
        <v>3363750</v>
      </c>
      <c r="E5" s="5">
        <f>SUM(East:West!E5)</f>
        <v>3300459</v>
      </c>
      <c r="F5" s="5">
        <f>SUM(East:West!F5)</f>
        <v>4100000</v>
      </c>
      <c r="G5" s="5">
        <f>SUM(East:West!G5)</f>
        <v>4902000</v>
      </c>
      <c r="H5" s="5">
        <f>SUM(East:West!H5)</f>
        <v>5740400</v>
      </c>
      <c r="I5" s="5">
        <f>SUM(East:West!I5)</f>
        <v>3760000</v>
      </c>
      <c r="J5" s="5">
        <f>SUM(East:West!J5)</f>
        <v>4030000</v>
      </c>
      <c r="K5" s="5">
        <f>SUM(East:West!K5)</f>
        <v>3519120</v>
      </c>
      <c r="L5" s="5">
        <f>SUM(East:West!L5)</f>
        <v>3770056</v>
      </c>
      <c r="M5" s="5">
        <f>SUM(East:West!M5)</f>
        <v>4424000</v>
      </c>
      <c r="N5" s="5">
        <f>SUM(East:West!N5)</f>
        <v>47069585</v>
      </c>
    </row>
    <row r="6" spans="1:14" s="5" customFormat="1" x14ac:dyDescent="0.2">
      <c r="A6" s="8" t="s">
        <v>17</v>
      </c>
      <c r="B6" s="5">
        <f>SUM(East:West!B6)</f>
        <v>627200</v>
      </c>
      <c r="C6" s="5">
        <f>SUM(East:West!C6)</f>
        <v>702800</v>
      </c>
      <c r="D6" s="5">
        <f>SUM(East:West!D6)</f>
        <v>672750</v>
      </c>
      <c r="E6" s="5">
        <f>SUM(East:West!E6)</f>
        <v>670825</v>
      </c>
      <c r="F6" s="5">
        <f>SUM(East:West!F6)</f>
        <v>738000</v>
      </c>
      <c r="G6" s="5">
        <f>SUM(East:West!G6)</f>
        <v>931000</v>
      </c>
      <c r="H6" s="5">
        <f>SUM(East:West!H6)</f>
        <v>1130000</v>
      </c>
      <c r="I6" s="5">
        <f>SUM(East:West!I6)</f>
        <v>789600</v>
      </c>
      <c r="J6" s="5">
        <f>SUM(East:West!J6)</f>
        <v>682000</v>
      </c>
      <c r="K6" s="5">
        <f>SUM(East:West!K6)</f>
        <v>613180</v>
      </c>
      <c r="L6" s="5">
        <f>SUM(East:West!L6)</f>
        <v>720746</v>
      </c>
      <c r="M6" s="5">
        <f>SUM(East:West!M6)</f>
        <v>790000</v>
      </c>
      <c r="N6" s="5">
        <f>SUM(East:West!N6)</f>
        <v>9068101</v>
      </c>
    </row>
    <row r="7" spans="1:14" s="5" customFormat="1" x14ac:dyDescent="0.2">
      <c r="A7" s="8" t="s">
        <v>18</v>
      </c>
      <c r="B7" s="5">
        <f>SUM(East:West!B7)</f>
        <v>8943000</v>
      </c>
      <c r="C7" s="5">
        <f>SUM(East:West!C7)</f>
        <v>8741700</v>
      </c>
      <c r="D7" s="5">
        <f>SUM(East:West!D7)</f>
        <v>9681750</v>
      </c>
      <c r="E7" s="5">
        <f>SUM(East:West!E7)</f>
        <v>8895139.5</v>
      </c>
      <c r="F7" s="5">
        <f>SUM(East:West!F7)</f>
        <v>10824000</v>
      </c>
      <c r="G7" s="5">
        <f>SUM(East:West!G7)</f>
        <v>11381000</v>
      </c>
      <c r="H7" s="5">
        <f>SUM(East:West!H7)</f>
        <v>14012000</v>
      </c>
      <c r="I7" s="5">
        <f>SUM(East:West!I7)</f>
        <v>12032000</v>
      </c>
      <c r="J7" s="5">
        <f>SUM(East:West!J7)</f>
        <v>9610000</v>
      </c>
      <c r="K7" s="5">
        <f>SUM(East:West!K7)</f>
        <v>7918020</v>
      </c>
      <c r="L7" s="5">
        <f>SUM(East:West!L7)</f>
        <v>8039090</v>
      </c>
      <c r="M7" s="5">
        <f>SUM(East:West!M7)</f>
        <v>7900000</v>
      </c>
      <c r="N7" s="5">
        <f>SUM(East:West!N7)</f>
        <v>117977699.5</v>
      </c>
    </row>
    <row r="8" spans="1:14" s="5" customFormat="1" x14ac:dyDescent="0.2">
      <c r="A8" s="8" t="s">
        <v>19</v>
      </c>
      <c r="B8" s="5">
        <f>SUM(East:West!B8)</f>
        <v>2710000</v>
      </c>
      <c r="C8" s="5">
        <f>SUM(East:West!C8)</f>
        <v>2913900</v>
      </c>
      <c r="D8" s="5">
        <f>SUM(East:West!D8)</f>
        <v>2632500</v>
      </c>
      <c r="E8" s="5">
        <f>SUM(East:West!E8)</f>
        <v>2146640</v>
      </c>
      <c r="F8" s="5">
        <f>SUM(East:West!F8)</f>
        <v>2952000</v>
      </c>
      <c r="G8" s="5">
        <f>SUM(East:West!G8)</f>
        <v>4180000</v>
      </c>
      <c r="H8" s="5">
        <f>SUM(East:West!H8)</f>
        <v>8588000</v>
      </c>
      <c r="I8" s="5">
        <f>SUM(East:West!I8)</f>
        <v>8648000</v>
      </c>
      <c r="J8" s="5">
        <f>SUM(East:West!J8)</f>
        <v>5270000</v>
      </c>
      <c r="K8" s="5">
        <f>SUM(East:West!K8)</f>
        <v>3199200</v>
      </c>
      <c r="L8" s="5">
        <f>SUM(East:West!L8)</f>
        <v>2716658</v>
      </c>
      <c r="M8" s="5">
        <f>SUM(East:West!M8)</f>
        <v>3065200</v>
      </c>
      <c r="N8" s="5">
        <f>SUM(East:West!N8)</f>
        <v>49022098</v>
      </c>
    </row>
    <row r="9" spans="1:14" s="5" customFormat="1" ht="13.5" thickBot="1" x14ac:dyDescent="0.25">
      <c r="A9" s="13" t="s">
        <v>20</v>
      </c>
      <c r="B9" s="5">
        <f>SUM(East:West!B9)</f>
        <v>813000</v>
      </c>
      <c r="C9" s="5">
        <f>SUM(East:West!C9)</f>
        <v>847680</v>
      </c>
      <c r="D9" s="5">
        <f>SUM(East:West!D9)</f>
        <v>906750</v>
      </c>
      <c r="E9" s="5">
        <f>SUM(East:West!E9)</f>
        <v>858656</v>
      </c>
      <c r="F9" s="5">
        <f>SUM(East:West!F9)</f>
        <v>1082400</v>
      </c>
      <c r="G9" s="5">
        <f>SUM(East:West!G9)</f>
        <v>1178000</v>
      </c>
      <c r="H9" s="5">
        <f>SUM(East:West!H9)</f>
        <v>1356000</v>
      </c>
      <c r="I9" s="5">
        <f>SUM(East:West!I9)</f>
        <v>1316000</v>
      </c>
      <c r="J9" s="5">
        <f>SUM(East:West!J9)</f>
        <v>930000</v>
      </c>
      <c r="K9" s="5">
        <f>SUM(East:West!K9)</f>
        <v>773140</v>
      </c>
      <c r="L9" s="5">
        <f>SUM(East:West!L9)</f>
        <v>776188</v>
      </c>
      <c r="M9" s="5">
        <f>SUM(East:West!M9)</f>
        <v>916400</v>
      </c>
      <c r="N9" s="5">
        <f>SUM(East:West!N9)</f>
        <v>11754214</v>
      </c>
    </row>
    <row r="10" spans="1:14" s="6" customFormat="1" ht="13.5" thickTop="1" x14ac:dyDescent="0.2">
      <c r="A10" s="6" t="s">
        <v>15</v>
      </c>
      <c r="B10" s="5">
        <f>SUM(East:West!B10)</f>
        <v>16074200</v>
      </c>
      <c r="C10" s="5">
        <f>SUM(East:West!C10)</f>
        <v>16384880</v>
      </c>
      <c r="D10" s="5">
        <f>SUM(East:West!D10)</f>
        <v>17257500</v>
      </c>
      <c r="E10" s="5">
        <f>SUM(East:West!E10)</f>
        <v>15871719.5</v>
      </c>
      <c r="F10" s="5">
        <f>SUM(East:West!F10)</f>
        <v>19696400</v>
      </c>
      <c r="G10" s="5">
        <f>SUM(East:West!G10)</f>
        <v>22572000</v>
      </c>
      <c r="H10" s="5">
        <f>SUM(East:West!H10)</f>
        <v>30826400</v>
      </c>
      <c r="I10" s="5">
        <f>SUM(East:West!I10)</f>
        <v>26545600</v>
      </c>
      <c r="J10" s="5">
        <f>SUM(East:West!J10)</f>
        <v>20522000</v>
      </c>
      <c r="K10" s="5">
        <f>SUM(East:West!K10)</f>
        <v>16022660</v>
      </c>
      <c r="L10" s="5">
        <f>SUM(East:West!L10)</f>
        <v>16022738</v>
      </c>
      <c r="M10" s="5">
        <f>SUM(East:West!M10)</f>
        <v>17095600</v>
      </c>
      <c r="N10" s="5">
        <f>SUM(East:West!N10)</f>
        <v>234891697.5</v>
      </c>
    </row>
  </sheetData>
  <mergeCells count="3">
    <mergeCell ref="A1:N1"/>
    <mergeCell ref="A2:N2"/>
    <mergeCell ref="A3:N3"/>
  </mergeCells>
  <phoneticPr fontId="0" type="noConversion"/>
  <printOptions gridLines="1" gridLinesSet="0"/>
  <pageMargins left="0.75" right="0.75" top="1" bottom="1" header="0.5" footer="0.5"/>
  <pageSetup orientation="portrait" horizontalDpi="1200" verticalDpi="1200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18C3E-E20F-482F-9D5F-F6C246A666EA}">
  <sheetPr>
    <tabColor rgb="FF92D050"/>
  </sheetPr>
  <dimension ref="A1:B51"/>
  <sheetViews>
    <sheetView zoomScaleNormal="100" workbookViewId="0">
      <selection activeCell="D11" sqref="D11"/>
    </sheetView>
  </sheetViews>
  <sheetFormatPr defaultRowHeight="15" x14ac:dyDescent="0.25"/>
  <cols>
    <col min="1" max="1" width="14.7109375" style="19" bestFit="1" customWidth="1"/>
    <col min="2" max="2" width="15.5703125" style="19" bestFit="1" customWidth="1"/>
    <col min="3" max="16384" width="9.140625" style="16"/>
  </cols>
  <sheetData>
    <row r="1" spans="1:2" x14ac:dyDescent="0.25">
      <c r="A1" s="15" t="s">
        <v>25</v>
      </c>
      <c r="B1" s="15" t="s">
        <v>26</v>
      </c>
    </row>
    <row r="2" spans="1:2" x14ac:dyDescent="0.25">
      <c r="A2" s="17" t="s">
        <v>27</v>
      </c>
      <c r="B2" s="18">
        <v>4903185</v>
      </c>
    </row>
    <row r="3" spans="1:2" x14ac:dyDescent="0.25">
      <c r="A3" s="17" t="s">
        <v>28</v>
      </c>
      <c r="B3" s="18">
        <v>731545</v>
      </c>
    </row>
    <row r="4" spans="1:2" x14ac:dyDescent="0.25">
      <c r="A4" s="17" t="s">
        <v>29</v>
      </c>
      <c r="B4" s="18">
        <v>7278717</v>
      </c>
    </row>
    <row r="5" spans="1:2" x14ac:dyDescent="0.25">
      <c r="A5" s="17" t="s">
        <v>30</v>
      </c>
      <c r="B5" s="18">
        <v>3017804</v>
      </c>
    </row>
    <row r="6" spans="1:2" x14ac:dyDescent="0.25">
      <c r="A6" s="17" t="s">
        <v>31</v>
      </c>
      <c r="B6" s="18">
        <v>39512223</v>
      </c>
    </row>
    <row r="7" spans="1:2" x14ac:dyDescent="0.25">
      <c r="A7" s="17" t="s">
        <v>32</v>
      </c>
      <c r="B7" s="18">
        <v>5758736</v>
      </c>
    </row>
    <row r="8" spans="1:2" x14ac:dyDescent="0.25">
      <c r="A8" s="17" t="s">
        <v>33</v>
      </c>
      <c r="B8" s="18">
        <v>3565287</v>
      </c>
    </row>
    <row r="9" spans="1:2" x14ac:dyDescent="0.25">
      <c r="A9" s="17" t="s">
        <v>34</v>
      </c>
      <c r="B9" s="18">
        <v>973764</v>
      </c>
    </row>
    <row r="10" spans="1:2" x14ac:dyDescent="0.25">
      <c r="A10" s="17" t="s">
        <v>35</v>
      </c>
      <c r="B10" s="18">
        <v>21477737</v>
      </c>
    </row>
    <row r="11" spans="1:2" x14ac:dyDescent="0.25">
      <c r="A11" s="17" t="s">
        <v>36</v>
      </c>
      <c r="B11" s="18">
        <v>10617423</v>
      </c>
    </row>
    <row r="12" spans="1:2" x14ac:dyDescent="0.25">
      <c r="A12" s="17" t="s">
        <v>37</v>
      </c>
      <c r="B12" s="18">
        <v>1415872</v>
      </c>
    </row>
    <row r="13" spans="1:2" x14ac:dyDescent="0.25">
      <c r="A13" s="17" t="s">
        <v>38</v>
      </c>
      <c r="B13" s="18">
        <v>1787065</v>
      </c>
    </row>
    <row r="14" spans="1:2" x14ac:dyDescent="0.25">
      <c r="A14" s="17" t="s">
        <v>39</v>
      </c>
      <c r="B14" s="18">
        <v>12671821</v>
      </c>
    </row>
    <row r="15" spans="1:2" x14ac:dyDescent="0.25">
      <c r="A15" s="17" t="s">
        <v>40</v>
      </c>
      <c r="B15" s="18">
        <v>6732219</v>
      </c>
    </row>
    <row r="16" spans="1:2" x14ac:dyDescent="0.25">
      <c r="A16" s="17" t="s">
        <v>41</v>
      </c>
      <c r="B16" s="18">
        <v>3155070</v>
      </c>
    </row>
    <row r="17" spans="1:2" x14ac:dyDescent="0.25">
      <c r="A17" s="17" t="s">
        <v>42</v>
      </c>
      <c r="B17" s="18">
        <v>2913314</v>
      </c>
    </row>
    <row r="18" spans="1:2" x14ac:dyDescent="0.25">
      <c r="A18" s="17" t="s">
        <v>43</v>
      </c>
      <c r="B18" s="18">
        <v>4467673</v>
      </c>
    </row>
    <row r="19" spans="1:2" x14ac:dyDescent="0.25">
      <c r="A19" s="17" t="s">
        <v>44</v>
      </c>
      <c r="B19" s="18">
        <v>4648794</v>
      </c>
    </row>
    <row r="20" spans="1:2" x14ac:dyDescent="0.25">
      <c r="A20" s="17" t="s">
        <v>45</v>
      </c>
      <c r="B20" s="18">
        <v>1344212</v>
      </c>
    </row>
    <row r="21" spans="1:2" x14ac:dyDescent="0.25">
      <c r="A21" s="17" t="s">
        <v>46</v>
      </c>
      <c r="B21" s="18">
        <v>6045680</v>
      </c>
    </row>
    <row r="22" spans="1:2" x14ac:dyDescent="0.25">
      <c r="A22" s="17" t="s">
        <v>47</v>
      </c>
      <c r="B22" s="18">
        <v>6892503</v>
      </c>
    </row>
    <row r="23" spans="1:2" x14ac:dyDescent="0.25">
      <c r="A23" s="17" t="s">
        <v>48</v>
      </c>
      <c r="B23" s="18">
        <v>9986857</v>
      </c>
    </row>
    <row r="24" spans="1:2" x14ac:dyDescent="0.25">
      <c r="A24" s="17" t="s">
        <v>49</v>
      </c>
      <c r="B24" s="18">
        <v>5639632</v>
      </c>
    </row>
    <row r="25" spans="1:2" x14ac:dyDescent="0.25">
      <c r="A25" s="17" t="s">
        <v>50</v>
      </c>
      <c r="B25" s="18">
        <v>2976149</v>
      </c>
    </row>
    <row r="26" spans="1:2" x14ac:dyDescent="0.25">
      <c r="A26" s="17" t="s">
        <v>51</v>
      </c>
      <c r="B26" s="18">
        <v>6137428</v>
      </c>
    </row>
    <row r="27" spans="1:2" x14ac:dyDescent="0.25">
      <c r="A27" s="17" t="s">
        <v>52</v>
      </c>
      <c r="B27" s="18">
        <v>1068778</v>
      </c>
    </row>
    <row r="28" spans="1:2" x14ac:dyDescent="0.25">
      <c r="A28" s="17" t="s">
        <v>53</v>
      </c>
      <c r="B28" s="18">
        <v>1934408</v>
      </c>
    </row>
    <row r="29" spans="1:2" x14ac:dyDescent="0.25">
      <c r="A29" s="17" t="s">
        <v>54</v>
      </c>
      <c r="B29" s="18">
        <v>3080156</v>
      </c>
    </row>
    <row r="30" spans="1:2" x14ac:dyDescent="0.25">
      <c r="A30" s="17" t="s">
        <v>55</v>
      </c>
      <c r="B30" s="18">
        <v>1359711</v>
      </c>
    </row>
    <row r="31" spans="1:2" x14ac:dyDescent="0.25">
      <c r="A31" s="17" t="s">
        <v>56</v>
      </c>
      <c r="B31" s="18">
        <v>8882190</v>
      </c>
    </row>
    <row r="32" spans="1:2" x14ac:dyDescent="0.25">
      <c r="A32" s="17" t="s">
        <v>57</v>
      </c>
      <c r="B32" s="18">
        <v>2096829</v>
      </c>
    </row>
    <row r="33" spans="1:2" x14ac:dyDescent="0.25">
      <c r="A33" s="17" t="s">
        <v>58</v>
      </c>
      <c r="B33" s="18">
        <v>19453561</v>
      </c>
    </row>
    <row r="34" spans="1:2" x14ac:dyDescent="0.25">
      <c r="A34" s="17" t="s">
        <v>59</v>
      </c>
      <c r="B34" s="18">
        <v>10488084</v>
      </c>
    </row>
    <row r="35" spans="1:2" x14ac:dyDescent="0.25">
      <c r="A35" s="17" t="s">
        <v>60</v>
      </c>
      <c r="B35" s="18">
        <v>762062</v>
      </c>
    </row>
    <row r="36" spans="1:2" x14ac:dyDescent="0.25">
      <c r="A36" s="17" t="s">
        <v>61</v>
      </c>
      <c r="B36" s="18">
        <v>11689100</v>
      </c>
    </row>
    <row r="37" spans="1:2" x14ac:dyDescent="0.25">
      <c r="A37" s="17" t="s">
        <v>62</v>
      </c>
      <c r="B37" s="18">
        <v>3956971</v>
      </c>
    </row>
    <row r="38" spans="1:2" x14ac:dyDescent="0.25">
      <c r="A38" s="17" t="s">
        <v>63</v>
      </c>
      <c r="B38" s="18">
        <v>4217737</v>
      </c>
    </row>
    <row r="39" spans="1:2" x14ac:dyDescent="0.25">
      <c r="A39" s="17" t="s">
        <v>64</v>
      </c>
      <c r="B39" s="18">
        <v>12801989</v>
      </c>
    </row>
    <row r="40" spans="1:2" x14ac:dyDescent="0.25">
      <c r="A40" s="17" t="s">
        <v>65</v>
      </c>
      <c r="B40" s="18">
        <v>1059361</v>
      </c>
    </row>
    <row r="41" spans="1:2" x14ac:dyDescent="0.25">
      <c r="A41" s="17" t="s">
        <v>66</v>
      </c>
      <c r="B41" s="18">
        <v>5148714</v>
      </c>
    </row>
    <row r="42" spans="1:2" x14ac:dyDescent="0.25">
      <c r="A42" s="17" t="s">
        <v>67</v>
      </c>
      <c r="B42" s="18">
        <v>884659</v>
      </c>
    </row>
    <row r="43" spans="1:2" x14ac:dyDescent="0.25">
      <c r="A43" s="17" t="s">
        <v>68</v>
      </c>
      <c r="B43" s="18">
        <v>6829174</v>
      </c>
    </row>
    <row r="44" spans="1:2" x14ac:dyDescent="0.25">
      <c r="A44" s="17" t="s">
        <v>69</v>
      </c>
      <c r="B44" s="18">
        <v>28995881</v>
      </c>
    </row>
    <row r="45" spans="1:2" x14ac:dyDescent="0.25">
      <c r="A45" s="17" t="s">
        <v>70</v>
      </c>
      <c r="B45" s="18">
        <v>3205958</v>
      </c>
    </row>
    <row r="46" spans="1:2" x14ac:dyDescent="0.25">
      <c r="A46" s="17" t="s">
        <v>71</v>
      </c>
      <c r="B46" s="18">
        <v>623989</v>
      </c>
    </row>
    <row r="47" spans="1:2" x14ac:dyDescent="0.25">
      <c r="A47" s="17" t="s">
        <v>72</v>
      </c>
      <c r="B47" s="18">
        <v>8535519</v>
      </c>
    </row>
    <row r="48" spans="1:2" x14ac:dyDescent="0.25">
      <c r="A48" s="17" t="s">
        <v>73</v>
      </c>
      <c r="B48" s="18">
        <v>7614893</v>
      </c>
    </row>
    <row r="49" spans="1:2" x14ac:dyDescent="0.25">
      <c r="A49" s="17" t="s">
        <v>74</v>
      </c>
      <c r="B49" s="18">
        <v>1792147</v>
      </c>
    </row>
    <row r="50" spans="1:2" x14ac:dyDescent="0.25">
      <c r="A50" s="17" t="s">
        <v>75</v>
      </c>
      <c r="B50" s="18">
        <v>5822434</v>
      </c>
    </row>
    <row r="51" spans="1:2" x14ac:dyDescent="0.25">
      <c r="A51" s="17" t="s">
        <v>76</v>
      </c>
      <c r="B51" s="18">
        <v>578759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0DDBC-C8C4-4B62-9010-2EE6D05536E1}">
  <sheetPr>
    <tabColor rgb="FFFFC000"/>
  </sheetPr>
  <dimension ref="A1:H48"/>
  <sheetViews>
    <sheetView showGridLines="0" zoomScale="85" zoomScaleNormal="85" workbookViewId="0">
      <selection activeCell="J27" sqref="J27"/>
    </sheetView>
  </sheetViews>
  <sheetFormatPr defaultColWidth="9.140625" defaultRowHeight="15" x14ac:dyDescent="0.25"/>
  <cols>
    <col min="1" max="1" width="35.85546875" style="20" customWidth="1"/>
    <col min="2" max="2" width="19.28515625" style="20" customWidth="1"/>
    <col min="3" max="3" width="24.5703125" style="20" customWidth="1"/>
    <col min="4" max="6" width="13.7109375" style="20" customWidth="1"/>
    <col min="7" max="7" width="12.5703125" style="20" customWidth="1"/>
    <col min="8" max="8" width="10" style="20" customWidth="1"/>
    <col min="9" max="16384" width="9.140625" style="20"/>
  </cols>
  <sheetData>
    <row r="1" spans="1:8" ht="32.25" customHeight="1" x14ac:dyDescent="0.25"/>
    <row r="2" spans="1:8" ht="42" customHeight="1" x14ac:dyDescent="0.25"/>
    <row r="3" spans="1:8" x14ac:dyDescent="0.25">
      <c r="A3" s="50"/>
      <c r="B3" s="49"/>
      <c r="C3" s="49"/>
      <c r="D3" s="49"/>
      <c r="E3" s="49"/>
      <c r="F3" s="49"/>
    </row>
    <row r="4" spans="1:8" x14ac:dyDescent="0.25">
      <c r="A4" s="50"/>
      <c r="B4" s="49"/>
      <c r="C4" s="49"/>
      <c r="D4" s="49"/>
      <c r="E4" s="49"/>
      <c r="F4" s="49"/>
    </row>
    <row r="5" spans="1:8" x14ac:dyDescent="0.25">
      <c r="A5" s="50"/>
      <c r="B5" s="49"/>
      <c r="C5" s="49"/>
      <c r="D5" s="37"/>
      <c r="E5" s="37"/>
      <c r="F5" s="37"/>
    </row>
    <row r="6" spans="1:8" x14ac:dyDescent="0.25">
      <c r="A6" s="50"/>
      <c r="B6" s="49"/>
      <c r="C6" s="49"/>
      <c r="D6" s="48"/>
      <c r="E6" s="48"/>
      <c r="F6" s="48"/>
      <c r="G6" s="53" t="s">
        <v>126</v>
      </c>
      <c r="H6" s="53"/>
    </row>
    <row r="7" spans="1:8" x14ac:dyDescent="0.25">
      <c r="A7" s="47" t="s">
        <v>125</v>
      </c>
      <c r="B7" s="46"/>
      <c r="C7" s="46"/>
      <c r="D7" s="45" t="s">
        <v>124</v>
      </c>
      <c r="E7" s="43" t="s">
        <v>122</v>
      </c>
      <c r="F7" s="44" t="s">
        <v>123</v>
      </c>
      <c r="G7" s="43" t="s">
        <v>122</v>
      </c>
      <c r="H7" s="43" t="s">
        <v>121</v>
      </c>
    </row>
    <row r="8" spans="1:8" x14ac:dyDescent="0.25">
      <c r="A8" s="33" t="s">
        <v>120</v>
      </c>
      <c r="B8" s="41" t="s">
        <v>119</v>
      </c>
      <c r="C8" s="39"/>
      <c r="D8" s="38">
        <v>2710.8</v>
      </c>
      <c r="E8" s="27">
        <f t="shared" ref="E8:E35" si="0">D8/F8</f>
        <v>159.45882352941177</v>
      </c>
      <c r="F8" s="26">
        <v>17</v>
      </c>
    </row>
    <row r="9" spans="1:8" x14ac:dyDescent="0.25">
      <c r="A9" s="33"/>
      <c r="B9" s="41" t="s">
        <v>118</v>
      </c>
      <c r="C9" s="32" t="s">
        <v>117</v>
      </c>
      <c r="D9" s="38">
        <v>2309.1999999999998</v>
      </c>
      <c r="E9" s="27">
        <f t="shared" si="0"/>
        <v>56.321951219512194</v>
      </c>
      <c r="F9" s="26">
        <v>41</v>
      </c>
      <c r="G9" s="54" t="s">
        <v>116</v>
      </c>
      <c r="H9" s="55"/>
    </row>
    <row r="10" spans="1:8" x14ac:dyDescent="0.25">
      <c r="A10" s="33" t="s">
        <v>115</v>
      </c>
      <c r="B10" s="41" t="s">
        <v>114</v>
      </c>
      <c r="C10" s="39"/>
      <c r="D10" s="31">
        <v>16092.15</v>
      </c>
      <c r="E10" s="27">
        <f t="shared" si="0"/>
        <v>1788.0166666666667</v>
      </c>
      <c r="F10" s="26">
        <v>9</v>
      </c>
      <c r="G10" s="35">
        <f>SUM(E11:E15)</f>
        <v>9865.9625833333339</v>
      </c>
      <c r="H10" s="34">
        <f>SUM(D10:D15)</f>
        <v>103763.871</v>
      </c>
    </row>
    <row r="11" spans="1:8" x14ac:dyDescent="0.25">
      <c r="A11" s="33"/>
      <c r="B11" s="42" t="s">
        <v>113</v>
      </c>
      <c r="C11" s="32" t="s">
        <v>112</v>
      </c>
      <c r="D11" s="38">
        <v>24513.538</v>
      </c>
      <c r="E11" s="27">
        <f t="shared" si="0"/>
        <v>3064.1922500000001</v>
      </c>
      <c r="F11" s="26">
        <v>8</v>
      </c>
    </row>
    <row r="12" spans="1:8" x14ac:dyDescent="0.25">
      <c r="A12" s="33"/>
      <c r="B12" s="42"/>
      <c r="C12" s="32" t="s">
        <v>111</v>
      </c>
      <c r="D12" s="38">
        <v>17771</v>
      </c>
      <c r="E12" s="27">
        <f t="shared" si="0"/>
        <v>3554.2</v>
      </c>
      <c r="F12" s="26">
        <v>5</v>
      </c>
    </row>
    <row r="13" spans="1:8" x14ac:dyDescent="0.25">
      <c r="A13" s="33"/>
      <c r="B13" s="42"/>
      <c r="C13" s="32" t="s">
        <v>110</v>
      </c>
      <c r="D13" s="38">
        <v>13295.108</v>
      </c>
      <c r="E13" s="27">
        <f t="shared" si="0"/>
        <v>553.96283333333338</v>
      </c>
      <c r="F13" s="26">
        <v>24</v>
      </c>
    </row>
    <row r="14" spans="1:8" x14ac:dyDescent="0.25">
      <c r="A14" s="33"/>
      <c r="B14" s="41" t="s">
        <v>109</v>
      </c>
      <c r="C14" s="39"/>
      <c r="D14" s="38">
        <v>14046.075000000001</v>
      </c>
      <c r="E14" s="27">
        <f t="shared" si="0"/>
        <v>1404.6075000000001</v>
      </c>
      <c r="F14" s="26">
        <v>10</v>
      </c>
    </row>
    <row r="15" spans="1:8" x14ac:dyDescent="0.25">
      <c r="A15" s="33"/>
      <c r="B15" s="41" t="s">
        <v>108</v>
      </c>
      <c r="C15" s="39"/>
      <c r="D15" s="38">
        <v>18046</v>
      </c>
      <c r="E15" s="27">
        <f t="shared" si="0"/>
        <v>1289</v>
      </c>
      <c r="F15" s="26">
        <v>14</v>
      </c>
    </row>
    <row r="16" spans="1:8" x14ac:dyDescent="0.25">
      <c r="A16" s="33" t="s">
        <v>107</v>
      </c>
      <c r="B16" s="32" t="s">
        <v>106</v>
      </c>
      <c r="C16" s="32"/>
      <c r="D16" s="38">
        <v>4527.47</v>
      </c>
      <c r="E16" s="27">
        <f t="shared" si="0"/>
        <v>205.79409090909093</v>
      </c>
      <c r="F16" s="26">
        <v>22</v>
      </c>
      <c r="G16" s="54" t="s">
        <v>105</v>
      </c>
      <c r="H16" s="55"/>
    </row>
    <row r="17" spans="1:8" x14ac:dyDescent="0.25">
      <c r="A17" s="33" t="s">
        <v>105</v>
      </c>
      <c r="B17" s="32" t="s">
        <v>104</v>
      </c>
      <c r="C17" s="32" t="s">
        <v>103</v>
      </c>
      <c r="D17" s="38">
        <v>11185.716271098599</v>
      </c>
      <c r="E17" s="27">
        <f t="shared" si="0"/>
        <v>1242.8573634554</v>
      </c>
      <c r="F17" s="26">
        <v>9</v>
      </c>
      <c r="G17" s="35">
        <f>SUM(E17:E20)</f>
        <v>2897.2041232080546</v>
      </c>
      <c r="H17" s="34">
        <f>SUM(D17:D20)</f>
        <v>30301.591713552421</v>
      </c>
    </row>
    <row r="18" spans="1:8" x14ac:dyDescent="0.25">
      <c r="A18" s="33"/>
      <c r="B18" s="32"/>
      <c r="C18" s="40" t="s">
        <v>101</v>
      </c>
      <c r="D18" s="38">
        <v>8790.4775140657202</v>
      </c>
      <c r="E18" s="27">
        <f t="shared" si="0"/>
        <v>549.40484462910752</v>
      </c>
      <c r="F18" s="26">
        <v>16</v>
      </c>
    </row>
    <row r="19" spans="1:8" x14ac:dyDescent="0.25">
      <c r="A19" s="33"/>
      <c r="B19" s="32" t="s">
        <v>102</v>
      </c>
      <c r="C19" s="32"/>
      <c r="D19" s="38">
        <v>6516.1910056262896</v>
      </c>
      <c r="E19" s="27">
        <f t="shared" si="0"/>
        <v>724.02122284736549</v>
      </c>
      <c r="F19" s="26">
        <v>9</v>
      </c>
    </row>
    <row r="20" spans="1:8" x14ac:dyDescent="0.25">
      <c r="A20" s="33"/>
      <c r="B20" s="39"/>
      <c r="C20" s="40" t="s">
        <v>101</v>
      </c>
      <c r="D20" s="38">
        <v>3809.2069227618126</v>
      </c>
      <c r="E20" s="27">
        <f t="shared" si="0"/>
        <v>380.92069227618128</v>
      </c>
      <c r="F20" s="26">
        <v>10</v>
      </c>
    </row>
    <row r="21" spans="1:8" x14ac:dyDescent="0.25">
      <c r="A21" s="33" t="s">
        <v>100</v>
      </c>
      <c r="B21" s="32" t="s">
        <v>99</v>
      </c>
      <c r="C21" s="32" t="s">
        <v>98</v>
      </c>
      <c r="D21" s="38">
        <v>3292.5634403275999</v>
      </c>
      <c r="E21" s="27">
        <f t="shared" si="0"/>
        <v>193.68020237221177</v>
      </c>
      <c r="F21" s="26">
        <v>17</v>
      </c>
    </row>
    <row r="22" spans="1:8" x14ac:dyDescent="0.25">
      <c r="A22" s="33"/>
      <c r="B22" s="32"/>
      <c r="C22" s="32" t="s">
        <v>97</v>
      </c>
      <c r="D22" s="38">
        <f>6891</f>
        <v>6891</v>
      </c>
      <c r="E22" s="27">
        <f t="shared" si="0"/>
        <v>382.83333333333331</v>
      </c>
      <c r="F22" s="26">
        <v>18</v>
      </c>
    </row>
    <row r="23" spans="1:8" x14ac:dyDescent="0.25">
      <c r="A23" s="33"/>
      <c r="B23" s="32" t="s">
        <v>96</v>
      </c>
      <c r="C23" s="39"/>
      <c r="D23" s="38">
        <v>1131</v>
      </c>
      <c r="E23" s="27">
        <f t="shared" si="0"/>
        <v>75.400000000000006</v>
      </c>
      <c r="F23" s="26">
        <v>15</v>
      </c>
    </row>
    <row r="24" spans="1:8" x14ac:dyDescent="0.25">
      <c r="A24" s="33" t="s">
        <v>95</v>
      </c>
      <c r="B24" s="32" t="s">
        <v>94</v>
      </c>
      <c r="C24" s="32" t="s">
        <v>93</v>
      </c>
      <c r="D24" s="31">
        <v>7315</v>
      </c>
      <c r="E24" s="27">
        <f t="shared" si="0"/>
        <v>1219.1666666666667</v>
      </c>
      <c r="F24" s="26">
        <v>6</v>
      </c>
      <c r="G24" s="37"/>
    </row>
    <row r="25" spans="1:8" x14ac:dyDescent="0.25">
      <c r="A25" s="33"/>
      <c r="B25" s="32"/>
      <c r="C25" s="32" t="s">
        <v>92</v>
      </c>
      <c r="D25" s="31">
        <v>2222</v>
      </c>
      <c r="E25" s="27">
        <f t="shared" si="0"/>
        <v>370.33333333333331</v>
      </c>
      <c r="F25" s="26">
        <v>6</v>
      </c>
    </row>
    <row r="26" spans="1:8" x14ac:dyDescent="0.25">
      <c r="A26" s="33"/>
      <c r="B26" s="32" t="s">
        <v>91</v>
      </c>
      <c r="C26" s="32"/>
      <c r="D26" s="31">
        <v>2612</v>
      </c>
      <c r="E26" s="27">
        <f t="shared" si="0"/>
        <v>373.14285714285717</v>
      </c>
      <c r="F26" s="26">
        <v>7</v>
      </c>
    </row>
    <row r="27" spans="1:8" x14ac:dyDescent="0.25">
      <c r="A27" s="33"/>
      <c r="B27" s="32" t="s">
        <v>90</v>
      </c>
      <c r="C27" s="32"/>
      <c r="D27" s="31">
        <v>3140</v>
      </c>
      <c r="E27" s="27">
        <f t="shared" si="0"/>
        <v>785</v>
      </c>
      <c r="F27" s="26">
        <v>4</v>
      </c>
    </row>
    <row r="28" spans="1:8" x14ac:dyDescent="0.25">
      <c r="A28" s="33"/>
      <c r="B28" s="32" t="s">
        <v>89</v>
      </c>
      <c r="C28" s="32" t="s">
        <v>88</v>
      </c>
      <c r="D28" s="31">
        <v>8009</v>
      </c>
      <c r="E28" s="27">
        <f t="shared" si="0"/>
        <v>1334.8333333333333</v>
      </c>
      <c r="F28" s="26">
        <v>6</v>
      </c>
    </row>
    <row r="29" spans="1:8" x14ac:dyDescent="0.25">
      <c r="A29" s="33"/>
      <c r="B29" s="32"/>
      <c r="C29" s="32" t="s">
        <v>87</v>
      </c>
      <c r="D29" s="31">
        <v>4257</v>
      </c>
      <c r="E29" s="27">
        <f t="shared" si="0"/>
        <v>532.125</v>
      </c>
      <c r="F29" s="26">
        <v>8</v>
      </c>
      <c r="G29" s="54" t="s">
        <v>86</v>
      </c>
      <c r="H29" s="55"/>
    </row>
    <row r="30" spans="1:8" x14ac:dyDescent="0.25">
      <c r="A30" s="33" t="s">
        <v>86</v>
      </c>
      <c r="B30" s="32" t="s">
        <v>85</v>
      </c>
      <c r="C30" s="32" t="s">
        <v>84</v>
      </c>
      <c r="D30" s="36">
        <v>6205</v>
      </c>
      <c r="E30" s="27">
        <f t="shared" si="0"/>
        <v>1034.1666666666667</v>
      </c>
      <c r="F30" s="26">
        <v>6</v>
      </c>
      <c r="G30" s="35">
        <f>SUM(E30:E33)</f>
        <v>7036.916666666667</v>
      </c>
      <c r="H30" s="34">
        <f>SUM(D30:D33)</f>
        <v>49493</v>
      </c>
    </row>
    <row r="31" spans="1:8" x14ac:dyDescent="0.25">
      <c r="A31" s="33"/>
      <c r="B31" s="32"/>
      <c r="C31" s="32" t="s">
        <v>83</v>
      </c>
      <c r="D31" s="31">
        <v>25193</v>
      </c>
      <c r="E31" s="27">
        <f t="shared" si="0"/>
        <v>3599</v>
      </c>
      <c r="F31" s="26">
        <v>7</v>
      </c>
    </row>
    <row r="32" spans="1:8" x14ac:dyDescent="0.25">
      <c r="A32" s="33"/>
      <c r="B32" s="32"/>
      <c r="C32" s="32" t="s">
        <v>82</v>
      </c>
      <c r="D32" s="31">
        <v>3045</v>
      </c>
      <c r="E32" s="27">
        <f t="shared" si="0"/>
        <v>253.75</v>
      </c>
      <c r="F32" s="26">
        <v>12</v>
      </c>
    </row>
    <row r="33" spans="1:7" x14ac:dyDescent="0.25">
      <c r="A33" s="33"/>
      <c r="B33" s="32" t="s">
        <v>81</v>
      </c>
      <c r="C33" s="32"/>
      <c r="D33" s="31">
        <v>15050</v>
      </c>
      <c r="E33" s="27">
        <f t="shared" si="0"/>
        <v>2150</v>
      </c>
      <c r="F33" s="26">
        <v>7</v>
      </c>
    </row>
    <row r="34" spans="1:7" x14ac:dyDescent="0.25">
      <c r="A34" s="33" t="s">
        <v>80</v>
      </c>
      <c r="B34" s="32" t="s">
        <v>79</v>
      </c>
      <c r="C34" s="32"/>
      <c r="D34" s="31">
        <v>10200</v>
      </c>
      <c r="E34" s="27">
        <f t="shared" si="0"/>
        <v>566.66666666666663</v>
      </c>
      <c r="F34" s="26">
        <v>18</v>
      </c>
    </row>
    <row r="35" spans="1:7" x14ac:dyDescent="0.25">
      <c r="A35" s="33"/>
      <c r="B35" s="32" t="s">
        <v>78</v>
      </c>
      <c r="C35" s="32"/>
      <c r="D35" s="31">
        <v>3456</v>
      </c>
      <c r="E35" s="27">
        <f t="shared" si="0"/>
        <v>230.4</v>
      </c>
      <c r="F35" s="26">
        <v>15</v>
      </c>
    </row>
    <row r="36" spans="1:7" x14ac:dyDescent="0.25">
      <c r="A36" s="30"/>
      <c r="B36" s="29"/>
      <c r="C36" s="29"/>
      <c r="D36" s="28"/>
      <c r="E36" s="27"/>
      <c r="F36" s="26"/>
    </row>
    <row r="37" spans="1:7" x14ac:dyDescent="0.25">
      <c r="A37" s="25" t="s">
        <v>77</v>
      </c>
      <c r="D37" s="24">
        <f>SUM(D8:D35)</f>
        <v>245631.49615388</v>
      </c>
      <c r="E37" s="23">
        <f>SUM(E8:E35)</f>
        <v>28073.25629838114</v>
      </c>
      <c r="F37" s="22">
        <f>D37/E37</f>
        <v>8.7496617258484708</v>
      </c>
    </row>
    <row r="39" spans="1:7" x14ac:dyDescent="0.25">
      <c r="G39" s="21"/>
    </row>
    <row r="40" spans="1:7" x14ac:dyDescent="0.25">
      <c r="G40" s="21"/>
    </row>
    <row r="41" spans="1:7" x14ac:dyDescent="0.25">
      <c r="G41" s="21"/>
    </row>
    <row r="42" spans="1:7" x14ac:dyDescent="0.25">
      <c r="G42" s="21"/>
    </row>
    <row r="43" spans="1:7" x14ac:dyDescent="0.25">
      <c r="G43" s="21"/>
    </row>
    <row r="44" spans="1:7" x14ac:dyDescent="0.25">
      <c r="G44" s="21"/>
    </row>
    <row r="45" spans="1:7" x14ac:dyDescent="0.25">
      <c r="G45" s="21"/>
    </row>
    <row r="46" spans="1:7" x14ac:dyDescent="0.25">
      <c r="G46" s="21"/>
    </row>
    <row r="47" spans="1:7" x14ac:dyDescent="0.25">
      <c r="G47" s="21"/>
    </row>
    <row r="48" spans="1:7" x14ac:dyDescent="0.25">
      <c r="G48" s="21"/>
    </row>
  </sheetData>
  <mergeCells count="4">
    <mergeCell ref="G6:H6"/>
    <mergeCell ref="G9:H9"/>
    <mergeCell ref="G16:H16"/>
    <mergeCell ref="G29:H2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East</vt:lpstr>
      <vt:lpstr>Central</vt:lpstr>
      <vt:lpstr>West</vt:lpstr>
      <vt:lpstr>Totals</vt:lpstr>
      <vt:lpstr>State Populations</vt:lpstr>
      <vt:lpstr>Book Store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Excel Practice File</dc:subject>
  <dc:creator>Don Lesser</dc:creator>
  <cp:lastModifiedBy>Mannie White</cp:lastModifiedBy>
  <dcterms:created xsi:type="dcterms:W3CDTF">1998-03-30T19:50:44Z</dcterms:created>
  <dcterms:modified xsi:type="dcterms:W3CDTF">2020-06-17T01:55:43Z</dcterms:modified>
</cp:coreProperties>
</file>